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102 - 31-08\31-12\Publicação\"/>
    </mc:Choice>
  </mc:AlternateContent>
  <bookViews>
    <workbookView xWindow="0" yWindow="0" windowWidth="38400" windowHeight="12135" firstSheet="6" activeTab="6"/>
  </bookViews>
  <sheets>
    <sheet name="Anexo IV a" sheetId="1" state="hidden" r:id="rId1"/>
    <sheet name="Anexo IV b" sheetId="2" state="hidden" r:id="rId2"/>
    <sheet name="Anexo IV c" sheetId="3" state="hidden" r:id="rId3"/>
    <sheet name="Anexo IV d" sheetId="4" state="hidden" r:id="rId4"/>
    <sheet name="Anexo IV e" sheetId="5" state="hidden" r:id="rId5"/>
    <sheet name="Anexo IV f" sheetId="6" state="hidden" r:id="rId6"/>
    <sheet name="Anexo IV g" sheetId="7" r:id="rId7"/>
    <sheet name="Anexo IV h" sheetId="8" state="hidden" r:id="rId8"/>
  </sheets>
  <calcPr calcId="152511"/>
</workbook>
</file>

<file path=xl/calcChain.xml><?xml version="1.0" encoding="utf-8"?>
<calcChain xmlns="http://schemas.openxmlformats.org/spreadsheetml/2006/main">
  <c r="H20" i="1" l="1"/>
  <c r="I15" i="8"/>
  <c r="J14" i="8"/>
  <c r="J13" i="8"/>
  <c r="J12" i="8"/>
  <c r="J11" i="8"/>
  <c r="J10" i="8"/>
  <c r="F15" i="5"/>
  <c r="G15" i="5"/>
  <c r="I15" i="5"/>
  <c r="L14" i="3"/>
  <c r="L13" i="3"/>
  <c r="L12" i="3"/>
  <c r="L11" i="3"/>
  <c r="G25" i="2"/>
  <c r="D25" i="2"/>
  <c r="G17" i="2"/>
  <c r="F17" i="2"/>
  <c r="D17" i="2"/>
  <c r="C17" i="2"/>
  <c r="E16" i="2"/>
  <c r="H16" i="2" s="1"/>
  <c r="E15" i="2"/>
  <c r="H15" i="2" s="1"/>
  <c r="E14" i="2"/>
  <c r="H14" i="2" s="1"/>
  <c r="D26" i="2" l="1"/>
  <c r="G26" i="2"/>
  <c r="J15" i="8"/>
  <c r="E17" i="2"/>
  <c r="H17" i="2" s="1"/>
  <c r="M30" i="1"/>
  <c r="M31" i="1"/>
  <c r="M32" i="1"/>
  <c r="M24" i="1"/>
  <c r="L23" i="1"/>
  <c r="K23" i="1"/>
  <c r="G23" i="1"/>
  <c r="F23" i="1"/>
  <c r="M17" i="1"/>
  <c r="M18" i="1"/>
  <c r="M19" i="1"/>
  <c r="M20" i="1"/>
  <c r="M21" i="1"/>
  <c r="M22" i="1"/>
  <c r="M12" i="1"/>
  <c r="M11" i="1"/>
  <c r="M10" i="1"/>
  <c r="M13" i="1"/>
  <c r="H10" i="1"/>
  <c r="J10" i="1" l="1"/>
  <c r="N51" i="1"/>
  <c r="L51" i="1"/>
  <c r="K51" i="1"/>
  <c r="I51" i="1"/>
  <c r="G51" i="1"/>
  <c r="F51" i="1"/>
  <c r="M50" i="1"/>
  <c r="H50" i="1"/>
  <c r="J50" i="1" s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H44" i="1"/>
  <c r="J44" i="1" s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N37" i="1"/>
  <c r="L37" i="1"/>
  <c r="K37" i="1"/>
  <c r="I37" i="1"/>
  <c r="G37" i="1"/>
  <c r="G53" i="1" s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H32" i="1"/>
  <c r="J32" i="1" s="1"/>
  <c r="H31" i="1"/>
  <c r="J31" i="1" s="1"/>
  <c r="H30" i="1"/>
  <c r="J30" i="1" s="1"/>
  <c r="M29" i="1"/>
  <c r="H29" i="1"/>
  <c r="J29" i="1" s="1"/>
  <c r="M28" i="1"/>
  <c r="H28" i="1"/>
  <c r="J28" i="1" s="1"/>
  <c r="M27" i="1"/>
  <c r="H27" i="1"/>
  <c r="J27" i="1" s="1"/>
  <c r="M26" i="1"/>
  <c r="H26" i="1"/>
  <c r="J26" i="1" s="1"/>
  <c r="M25" i="1"/>
  <c r="H25" i="1"/>
  <c r="J25" i="1" s="1"/>
  <c r="H24" i="1"/>
  <c r="N23" i="1"/>
  <c r="L53" i="1"/>
  <c r="I23" i="1"/>
  <c r="H22" i="1"/>
  <c r="J22" i="1" s="1"/>
  <c r="H21" i="1"/>
  <c r="J21" i="1" s="1"/>
  <c r="J20" i="1"/>
  <c r="H19" i="1"/>
  <c r="J19" i="1" s="1"/>
  <c r="H18" i="1"/>
  <c r="J18" i="1" s="1"/>
  <c r="H17" i="1"/>
  <c r="J17" i="1" s="1"/>
  <c r="M16" i="1"/>
  <c r="H16" i="1"/>
  <c r="J16" i="1" s="1"/>
  <c r="M15" i="1"/>
  <c r="H15" i="1"/>
  <c r="J15" i="1" s="1"/>
  <c r="M14" i="1"/>
  <c r="H14" i="1"/>
  <c r="J14" i="1" s="1"/>
  <c r="H13" i="1"/>
  <c r="J13" i="1" s="1"/>
  <c r="H12" i="1"/>
  <c r="J12" i="1" s="1"/>
  <c r="H11" i="1"/>
  <c r="J11" i="1" s="1"/>
  <c r="F53" i="1" l="1"/>
  <c r="N53" i="1"/>
  <c r="M51" i="1"/>
  <c r="M37" i="1"/>
  <c r="J23" i="1"/>
  <c r="H23" i="1"/>
  <c r="H51" i="1"/>
  <c r="I53" i="1"/>
  <c r="K53" i="1"/>
  <c r="H37" i="1"/>
  <c r="M23" i="1"/>
  <c r="M53" i="1" s="1"/>
  <c r="J24" i="1"/>
  <c r="J37" i="1" s="1"/>
  <c r="J38" i="1"/>
  <c r="J51" i="1" s="1"/>
  <c r="H53" i="1" l="1"/>
  <c r="J53" i="1"/>
  <c r="E24" i="2"/>
  <c r="H24" i="2" s="1"/>
  <c r="E23" i="2"/>
  <c r="H23" i="2" s="1"/>
  <c r="C25" i="2"/>
  <c r="E21" i="2"/>
  <c r="H21" i="2" s="1"/>
  <c r="E20" i="2"/>
  <c r="H20" i="2" s="1"/>
  <c r="E19" i="2"/>
  <c r="H19" i="2" s="1"/>
  <c r="E13" i="2"/>
  <c r="H13" i="2" s="1"/>
  <c r="E25" i="2" l="1"/>
  <c r="C26" i="2"/>
  <c r="E22" i="2"/>
  <c r="H22" i="2" s="1"/>
  <c r="H25" i="2" l="1"/>
  <c r="H26" i="2" s="1"/>
  <c r="E26" i="2"/>
  <c r="K23" i="3"/>
  <c r="I23" i="3"/>
  <c r="H23" i="3"/>
  <c r="G23" i="3"/>
  <c r="F23" i="3"/>
  <c r="E23" i="3"/>
  <c r="D23" i="3"/>
  <c r="C23" i="3"/>
  <c r="L22" i="3"/>
  <c r="L21" i="3"/>
  <c r="L20" i="3"/>
  <c r="L19" i="3"/>
  <c r="L18" i="3"/>
  <c r="L17" i="3"/>
  <c r="K15" i="3"/>
  <c r="J15" i="3"/>
  <c r="J24" i="3" s="1"/>
  <c r="I15" i="3"/>
  <c r="H15" i="3"/>
  <c r="G15" i="3"/>
  <c r="F15" i="3"/>
  <c r="E15" i="3"/>
  <c r="D15" i="3"/>
  <c r="C15" i="3"/>
  <c r="L15" i="3" l="1"/>
  <c r="I24" i="3"/>
  <c r="F24" i="3"/>
  <c r="E24" i="3"/>
  <c r="L23" i="3"/>
  <c r="C24" i="3"/>
  <c r="G24" i="3"/>
  <c r="K24" i="3"/>
  <c r="D24" i="3"/>
  <c r="H24" i="3"/>
  <c r="L24" i="3" l="1"/>
  <c r="D15" i="5" l="1"/>
  <c r="C15" i="5"/>
  <c r="H14" i="5"/>
  <c r="E14" i="5"/>
  <c r="H13" i="5"/>
  <c r="E13" i="5"/>
  <c r="H12" i="5"/>
  <c r="E12" i="5"/>
  <c r="H11" i="5"/>
  <c r="E11" i="5"/>
  <c r="H10" i="5"/>
  <c r="E10" i="5"/>
  <c r="H9" i="5"/>
  <c r="E9" i="5"/>
  <c r="E15" i="5" l="1"/>
  <c r="H15" i="5"/>
  <c r="H15" i="8"/>
  <c r="G15" i="8"/>
  <c r="F15" i="8"/>
  <c r="E15" i="8"/>
  <c r="D15" i="8"/>
  <c r="D12" i="7" l="1"/>
  <c r="E13" i="6" l="1"/>
  <c r="D13" i="6"/>
  <c r="C13" i="6"/>
  <c r="F12" i="6"/>
  <c r="F11" i="6"/>
  <c r="F10" i="6"/>
  <c r="F9" i="6"/>
  <c r="F13" i="6" l="1"/>
  <c r="G50" i="4" l="1"/>
  <c r="F50" i="4"/>
  <c r="E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G36" i="4"/>
  <c r="F36" i="4"/>
  <c r="E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G22" i="4"/>
  <c r="F22" i="4"/>
  <c r="E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50" i="4" l="1"/>
  <c r="E51" i="4"/>
  <c r="H36" i="4"/>
  <c r="H22" i="4"/>
  <c r="F51" i="4"/>
  <c r="G51" i="4"/>
  <c r="H51" i="4" l="1"/>
</calcChain>
</file>

<file path=xl/sharedStrings.xml><?xml version="1.0" encoding="utf-8"?>
<sst xmlns="http://schemas.openxmlformats.org/spreadsheetml/2006/main" count="311" uniqueCount="142">
  <si>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</si>
  <si>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</si>
  <si>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</si>
  <si>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</si>
  <si>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</si>
  <si>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</si>
  <si>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</si>
  <si>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</si>
  <si>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</si>
  <si>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</si>
  <si>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</si>
  <si>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</si>
  <si>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</si>
  <si>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</si>
  <si>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</si>
  <si>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</si>
  <si>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</si>
  <si>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</si>
  <si>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</si>
  <si>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</si>
  <si>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</si>
  <si>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</si>
  <si>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</si>
  <si>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</si>
  <si>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</si>
  <si>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</si>
  <si>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</si>
  <si>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</si>
  <si>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</si>
  <si>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</si>
  <si>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</si>
  <si>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</si>
  <si>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</si>
  <si>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</si>
  <si>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</si>
  <si>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</si>
  <si>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</si>
  <si>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</si>
  <si>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</si>
  <si>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</si>
  <si>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</si>
  <si>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</si>
  <si>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 xml:space="preserve">TRIBUNAL REGIONAL DO TRABALHO DA </t>
  </si>
  <si>
    <t>b) cargos em comissão e funções de confiança do quadro de pessoal do órgão.</t>
  </si>
  <si>
    <t>Denominação/Nível</t>
  </si>
  <si>
    <t>Com Vínculo Efetivo</t>
  </si>
  <si>
    <t>Sem Vínculo Efetivo</t>
  </si>
  <si>
    <t>Optante</t>
  </si>
  <si>
    <t>Remuneração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</si>
  <si>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</si>
  <si>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</si>
  <si>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</si>
  <si>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</si>
  <si>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</si>
  <si>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</si>
  <si>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</si>
  <si>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</si>
  <si>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</si>
  <si>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</si>
  <si>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</si>
  <si>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</si>
  <si>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</si>
  <si>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</si>
  <si>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</si>
  <si>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</si>
  <si>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</si>
  <si>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</si>
  <si>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</si>
  <si>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</si>
  <si>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</si>
  <si>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</si>
  <si>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</si>
  <si>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</si>
  <si>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</si>
  <si>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</si>
  <si>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</si>
  <si>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</si>
  <si>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</si>
  <si>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</si>
  <si>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</si>
  <si>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</si>
  <si>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Observação: Os tribunais de justiça e de justiça militar deverão adaptar este anexo às respectivas estruturas dos cargos e funções.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</si>
  <si>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</si>
  <si>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</si>
  <si>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</si>
  <si>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</si>
  <si>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</si>
  <si>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</si>
  <si>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</si>
  <si>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</si>
  <si>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</si>
  <si>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e) cargos de magistrados do quadro de pessoal do órgão</t>
  </si>
  <si>
    <t>Cargo</t>
  </si>
  <si>
    <t>Quantidade de Cargos</t>
  </si>
  <si>
    <t>Ministro de Tribunal Superior</t>
  </si>
  <si>
    <t>Desembargador do Trabalho</t>
  </si>
  <si>
    <t>Juiz Classista de Segunda Instância</t>
  </si>
  <si>
    <t>Juiz Titular de Vara do Trabalho</t>
  </si>
  <si>
    <t>Juiz do Trabalho Substituto</t>
  </si>
  <si>
    <t xml:space="preserve">TOTAL </t>
  </si>
  <si>
    <t>f) situação funcional dos magistrados ativos do quadro de pessoal do órgão.</t>
  </si>
  <si>
    <t>Exercício em outros órgãos do Judiciário</t>
  </si>
  <si>
    <t>g) Magistrados não integrantes do quadro próprio em exercício no órgão</t>
  </si>
  <si>
    <t>Cargo na carreira</t>
  </si>
  <si>
    <t>Cargo/função exercido no órgão</t>
  </si>
  <si>
    <t>Quantidade</t>
  </si>
  <si>
    <t>h) Quantitativos de beneficiários e dependentes de benefícios assistenciais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</si>
  <si>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</si>
  <si>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</si>
  <si>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</si>
  <si>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</si>
  <si>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</si>
  <si>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</si>
  <si>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</si>
  <si>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</si>
  <si>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</si>
  <si>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</si>
  <si>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</si>
  <si>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BENEFÍCIO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</si>
  <si>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</si>
  <si>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</si>
  <si>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</si>
  <si>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</si>
  <si>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</si>
  <si>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</si>
  <si>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Observação: Este anexo é facultativo para os tribunais de justiça dos Estados.</t>
  </si>
  <si>
    <t>Juiz Classista de Primeira Instância</t>
  </si>
  <si>
    <t>Substitutos de Ministro</t>
  </si>
  <si>
    <t>Auxiliar aos Cargos de Direção</t>
  </si>
  <si>
    <t>Juiz de Vara do Trabalho</t>
  </si>
  <si>
    <t>Auxiliares aos Cargos de Direção</t>
  </si>
  <si>
    <r>
      <t xml:space="preserve"> Descrição do ato legal que define os valores unitários (</t>
    </r>
    <r>
      <rPr>
        <i/>
        <sz val="9"/>
        <rFont val="Arial"/>
        <family val="2"/>
      </rPr>
      <t>per capita</t>
    </r>
    <r>
      <rPr>
        <sz val="9"/>
        <rFont val="Arial"/>
        <family val="2"/>
      </rPr>
      <t>) dos benefícios assistenciais:</t>
    </r>
  </si>
  <si>
    <t>RESOLUÇÃO 102 CNJ - ANEXO IV - QUANTITATIVO DE CARGOS E FUNÇÕES</t>
  </si>
  <si>
    <t>CJ-1</t>
  </si>
  <si>
    <t xml:space="preserve">Funções de Confiança </t>
  </si>
  <si>
    <t xml:space="preserve">VALOR PER CAPITA (R$)            </t>
  </si>
  <si>
    <t>4ª REGIÃO</t>
  </si>
  <si>
    <t>15.105</t>
  </si>
  <si>
    <t>TRT - 4ª REGIÃO</t>
  </si>
  <si>
    <t xml:space="preserve">PORTARIA CONJUNTA Nº 1/2018 - CNJ     </t>
  </si>
  <si>
    <t>PORTARIA TRT4 Nº 591/2000 - TRT4</t>
  </si>
  <si>
    <t>ACORDO DA SECRETARIA DE ORÇAMENTO FEDERAL COM O PODER JUDICIÁRIO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</si>
</sst>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7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9"/>
      <name val="Arial"/>
      <family val="2"/>
    </font>
    <font>
      <sz val="9"/>
      <name val="Arial"/>
      <family val="2"/>
      <charset val="1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C3C6"/>
        <bgColor rgb="FFFFFFFF"/>
      </patternFill>
    </fill>
    <fill>
      <patternFill patternType="solid">
        <fgColor rgb="FFBFBFBF"/>
        <bgColor rgb="FFC0C0C0"/>
      </patternFill>
    </fill>
    <fill>
      <patternFill patternType="solid">
        <fgColor rgb="FFFFFFFF"/>
        <bgColor rgb="FFF2F2F2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5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4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5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26" fillId="0" borderId="13"/>
    <xf numFmtId="0" fontId="14" fillId="5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9" fillId="6" borderId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10" borderId="14" applyNumberFormat="0" applyAlignment="0" applyProtection="0"/>
    <xf numFmtId="0" fontId="10" fillId="10" borderId="14" applyNumberFormat="0" applyAlignment="0" applyProtection="0"/>
    <xf numFmtId="0" fontId="10" fillId="10" borderId="14" applyNumberFormat="0" applyAlignment="0" applyProtection="0"/>
    <xf numFmtId="0" fontId="35" fillId="10" borderId="14"/>
    <xf numFmtId="0" fontId="10" fillId="10" borderId="14" applyNumberFormat="0" applyAlignment="0" applyProtection="0"/>
    <xf numFmtId="0" fontId="10" fillId="10" borderId="14" applyNumberFormat="0" applyAlignment="0" applyProtection="0"/>
    <xf numFmtId="0" fontId="34" fillId="0" borderId="0">
      <alignment vertical="center"/>
    </xf>
    <xf numFmtId="0" fontId="11" fillId="23" borderId="15" applyNumberFormat="0" applyAlignment="0" applyProtection="0"/>
    <xf numFmtId="0" fontId="11" fillId="23" borderId="15" applyNumberFormat="0" applyAlignment="0" applyProtection="0"/>
    <xf numFmtId="0" fontId="36" fillId="23" borderId="15"/>
    <xf numFmtId="0" fontId="11" fillId="23" borderId="15" applyNumberFormat="0" applyAlignment="0" applyProtection="0"/>
    <xf numFmtId="0" fontId="11" fillId="23" borderId="15" applyNumberFormat="0" applyAlignment="0" applyProtection="0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37" fillId="0" borderId="16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11" fillId="23" borderId="15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5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3" fillId="9" borderId="14" applyNumberFormat="0" applyAlignment="0" applyProtection="0"/>
    <xf numFmtId="0" fontId="13" fillId="9" borderId="14" applyNumberFormat="0" applyAlignment="0" applyProtection="0"/>
    <xf numFmtId="0" fontId="13" fillId="9" borderId="14" applyNumberFormat="0" applyAlignment="0" applyProtection="0"/>
    <xf numFmtId="0" fontId="13" fillId="9" borderId="14" applyNumberFormat="0" applyAlignment="0" applyProtection="0"/>
    <xf numFmtId="0" fontId="13" fillId="10" borderId="14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17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6" borderId="0" applyNumberFormat="0" applyBorder="0" applyAlignment="0" applyProtection="0"/>
    <xf numFmtId="0" fontId="20" fillId="0" borderId="18" applyNumberFormat="0" applyFill="0" applyAlignment="0" applyProtection="0"/>
    <xf numFmtId="0" fontId="21" fillId="0" borderId="19" applyNumberFormat="0" applyFill="0" applyAlignment="0" applyProtection="0"/>
    <xf numFmtId="0" fontId="22" fillId="0" borderId="20" applyNumberFormat="0" applyFill="0" applyAlignment="0" applyProtection="0"/>
    <xf numFmtId="0" fontId="22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0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1" fillId="0" borderId="0"/>
    <xf numFmtId="0" fontId="13" fillId="9" borderId="14" applyNumberFormat="0" applyAlignment="0" applyProtection="0"/>
    <xf numFmtId="0" fontId="38" fillId="0" borderId="21">
      <alignment horizontal="center"/>
    </xf>
    <xf numFmtId="0" fontId="42" fillId="0" borderId="22">
      <alignment horizontal="center"/>
    </xf>
    <xf numFmtId="171" fontId="24" fillId="0" borderId="0"/>
    <xf numFmtId="0" fontId="12" fillId="0" borderId="16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43" fillId="24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5" borderId="23" applyNumberFormat="0" applyAlignment="0" applyProtection="0"/>
    <xf numFmtId="0" fontId="6" fillId="25" borderId="23" applyNumberFormat="0" applyAlignment="0" applyProtection="0"/>
    <xf numFmtId="0" fontId="6" fillId="25" borderId="23" applyNumberFormat="0" applyAlignment="0" applyProtection="0"/>
    <xf numFmtId="0" fontId="6" fillId="25" borderId="23" applyNumberFormat="0" applyAlignment="0" applyProtection="0"/>
    <xf numFmtId="0" fontId="6" fillId="25" borderId="23" applyNumberFormat="0" applyAlignment="0" applyProtection="0"/>
    <xf numFmtId="0" fontId="6" fillId="25" borderId="23" applyNumberFormat="0" applyAlignment="0" applyProtection="0"/>
    <xf numFmtId="0" fontId="16" fillId="10" borderId="24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10" borderId="24" applyNumberFormat="0" applyAlignment="0" applyProtection="0"/>
    <xf numFmtId="0" fontId="16" fillId="10" borderId="24" applyNumberFormat="0" applyAlignment="0" applyProtection="0"/>
    <xf numFmtId="0" fontId="45" fillId="10" borderId="24"/>
    <xf numFmtId="0" fontId="16" fillId="10" borderId="24" applyNumberFormat="0" applyAlignment="0" applyProtection="0"/>
    <xf numFmtId="0" fontId="16" fillId="10" borderId="24" applyNumberFormat="0" applyAlignment="0" applyProtection="0"/>
    <xf numFmtId="38" fontId="24" fillId="0" borderId="0"/>
    <xf numFmtId="38" fontId="46" fillId="0" borderId="25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26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53" fillId="0" borderId="18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55" fillId="0" borderId="19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56" fillId="0" borderId="2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27"/>
    <xf numFmtId="2" fontId="50" fillId="0" borderId="0">
      <protection locked="0"/>
    </xf>
    <xf numFmtId="2" fontId="50" fillId="0" borderId="0">
      <protection locked="0"/>
    </xf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52" fillId="0" borderId="28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138">
    <xf numFmtId="0" fontId="0" fillId="0" borderId="0" xfId="0"/>
    <xf numFmtId="0" fontId="61" fillId="28" borderId="30" xfId="0" applyFont="1" applyFill="1" applyBorder="1" applyAlignment="1" applyProtection="1">
      <alignment horizontal="right"/>
      <protection locked="0"/>
    </xf>
    <xf numFmtId="0" fontId="61" fillId="26" borderId="30" xfId="0" applyFont="1" applyFill="1" applyBorder="1" applyAlignment="1" applyProtection="1">
      <alignment horizontal="right"/>
    </xf>
    <xf numFmtId="0" fontId="61" fillId="28" borderId="30" xfId="0" quotePrefix="1" applyFont="1" applyFill="1" applyBorder="1" applyAlignment="1" applyProtection="1">
      <alignment horizontal="right"/>
      <protection locked="0"/>
    </xf>
    <xf numFmtId="180" fontId="65" fillId="10" borderId="37" xfId="380" applyNumberFormat="1" applyFont="1" applyFill="1" applyBorder="1" applyAlignment="1" applyProtection="1">
      <alignment vertical="center" wrapText="1"/>
    </xf>
    <xf numFmtId="180" fontId="3" fillId="10" borderId="30" xfId="380" applyNumberFormat="1" applyFont="1" applyFill="1" applyBorder="1" applyAlignment="1" applyProtection="1">
      <alignment horizontal="center" vertical="center" wrapText="1"/>
    </xf>
    <xf numFmtId="0" fontId="3" fillId="2" borderId="38" xfId="0" applyFont="1" applyFill="1" applyBorder="1" applyAlignment="1" applyProtection="1"/>
    <xf numFmtId="0" fontId="3" fillId="2" borderId="39" xfId="0" applyFont="1" applyFill="1" applyBorder="1" applyProtection="1"/>
    <xf numFmtId="0" fontId="2" fillId="2" borderId="39" xfId="0" applyFont="1" applyFill="1" applyBorder="1" applyProtection="1"/>
    <xf numFmtId="0" fontId="2" fillId="2" borderId="40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41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33" xfId="0" applyFont="1" applyFill="1" applyBorder="1" applyProtection="1"/>
    <xf numFmtId="0" fontId="3" fillId="2" borderId="0" xfId="0" applyFont="1" applyFill="1" applyBorder="1" applyProtection="1"/>
    <xf numFmtId="0" fontId="4" fillId="2" borderId="0" xfId="0" applyFont="1" applyFill="1" applyBorder="1" applyProtection="1"/>
    <xf numFmtId="0" fontId="0" fillId="2" borderId="33" xfId="0" applyFill="1" applyBorder="1" applyProtection="1"/>
    <xf numFmtId="0" fontId="3" fillId="2" borderId="42" xfId="0" applyFont="1" applyFill="1" applyBorder="1" applyProtection="1"/>
    <xf numFmtId="0" fontId="3" fillId="2" borderId="43" xfId="0" applyFont="1" applyFill="1" applyBorder="1" applyProtection="1"/>
    <xf numFmtId="0" fontId="4" fillId="2" borderId="43" xfId="0" applyFont="1" applyFill="1" applyBorder="1" applyProtection="1"/>
    <xf numFmtId="0" fontId="0" fillId="2" borderId="43" xfId="0" applyFill="1" applyBorder="1" applyProtection="1"/>
    <xf numFmtId="0" fontId="0" fillId="2" borderId="6" xfId="0" applyFill="1" applyBorder="1" applyProtection="1"/>
    <xf numFmtId="0" fontId="3" fillId="0" borderId="0" xfId="0" applyFont="1" applyProtection="1"/>
    <xf numFmtId="0" fontId="4" fillId="0" borderId="0" xfId="0" applyFont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wrapText="1"/>
    </xf>
    <xf numFmtId="0" fontId="4" fillId="2" borderId="3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1" xfId="0" applyFont="1" applyFill="1" applyBorder="1" applyAlignment="1" applyProtection="1">
      <alignment horizontal="center" wrapText="1"/>
    </xf>
    <xf numFmtId="3" fontId="4" fillId="3" borderId="1" xfId="0" applyNumberFormat="1" applyFont="1" applyFill="1" applyBorder="1" applyAlignment="1" applyProtection="1">
      <alignment horizontal="right" vertical="top" wrapText="1"/>
    </xf>
    <xf numFmtId="0" fontId="4" fillId="3" borderId="4" xfId="0" applyFont="1" applyFill="1" applyBorder="1" applyProtection="1"/>
    <xf numFmtId="0" fontId="4" fillId="2" borderId="5" xfId="0" applyFont="1" applyFill="1" applyBorder="1" applyAlignment="1" applyProtection="1">
      <alignment horizontal="center" wrapText="1"/>
    </xf>
    <xf numFmtId="0" fontId="4" fillId="2" borderId="33" xfId="0" applyFont="1" applyFill="1" applyBorder="1" applyAlignment="1" applyProtection="1">
      <alignment horizontal="center" vertical="top" wrapText="1"/>
    </xf>
    <xf numFmtId="0" fontId="4" fillId="2" borderId="6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4" fillId="2" borderId="7" xfId="0" applyFont="1" applyFill="1" applyBorder="1" applyAlignment="1" applyProtection="1">
      <alignment horizontal="center" wrapText="1"/>
    </xf>
    <xf numFmtId="3" fontId="4" fillId="3" borderId="0" xfId="0" applyNumberFormat="1" applyFont="1" applyFill="1" applyBorder="1" applyAlignment="1" applyProtection="1">
      <alignment horizontal="right" vertical="top" wrapText="1"/>
    </xf>
    <xf numFmtId="3" fontId="4" fillId="3" borderId="4" xfId="0" applyNumberFormat="1" applyFont="1" applyFill="1" applyBorder="1" applyAlignment="1" applyProtection="1">
      <alignment horizontal="right" vertical="top" wrapText="1"/>
    </xf>
    <xf numFmtId="0" fontId="4" fillId="2" borderId="0" xfId="0" applyFont="1" applyFill="1" applyBorder="1" applyAlignment="1" applyProtection="1">
      <alignment horizontal="center" wrapText="1"/>
    </xf>
    <xf numFmtId="0" fontId="4" fillId="3" borderId="1" xfId="0" applyFont="1" applyFill="1" applyBorder="1" applyProtection="1"/>
    <xf numFmtId="3" fontId="4" fillId="3" borderId="10" xfId="0" applyNumberFormat="1" applyFont="1" applyFill="1" applyBorder="1" applyAlignment="1" applyProtection="1">
      <alignment horizontal="right" vertical="top" wrapText="1"/>
    </xf>
    <xf numFmtId="3" fontId="4" fillId="3" borderId="11" xfId="0" applyNumberFormat="1" applyFont="1" applyFill="1" applyBorder="1" applyAlignment="1" applyProtection="1">
      <alignment horizontal="right" vertical="top" wrapText="1"/>
    </xf>
    <xf numFmtId="0" fontId="4" fillId="2" borderId="12" xfId="0" applyFont="1" applyFill="1" applyBorder="1" applyAlignment="1" applyProtection="1">
      <alignment horizontal="center" wrapText="1"/>
    </xf>
    <xf numFmtId="3" fontId="4" fillId="3" borderId="2" xfId="0" applyNumberFormat="1" applyFont="1" applyFill="1" applyBorder="1" applyAlignment="1" applyProtection="1">
      <alignment horizontal="right" vertical="top" wrapText="1"/>
    </xf>
    <xf numFmtId="0" fontId="4" fillId="3" borderId="2" xfId="0" applyFont="1" applyFill="1" applyBorder="1" applyProtection="1"/>
    <xf numFmtId="3" fontId="3" fillId="3" borderId="1" xfId="0" applyNumberFormat="1" applyFont="1" applyFill="1" applyBorder="1" applyAlignment="1" applyProtection="1">
      <alignment horizontal="right" vertical="top" wrapText="1"/>
    </xf>
    <xf numFmtId="3" fontId="4" fillId="0" borderId="1" xfId="0" applyNumberFormat="1" applyFont="1" applyBorder="1" applyAlignment="1" applyProtection="1">
      <alignment horizontal="right" vertical="top" wrapText="1"/>
      <protection locked="0"/>
    </xf>
    <xf numFmtId="0" fontId="4" fillId="0" borderId="1" xfId="0" applyFont="1" applyBorder="1" applyProtection="1">
      <protection locked="0"/>
    </xf>
    <xf numFmtId="14" fontId="3" fillId="27" borderId="43" xfId="0" applyNumberFormat="1" applyFont="1" applyFill="1" applyBorder="1" applyProtection="1">
      <protection locked="0"/>
    </xf>
    <xf numFmtId="0" fontId="2" fillId="27" borderId="0" xfId="0" applyFont="1" applyFill="1" applyBorder="1" applyProtection="1">
      <protection locked="0"/>
    </xf>
    <xf numFmtId="0" fontId="3" fillId="0" borderId="0" xfId="0" applyFont="1" applyAlignment="1" applyProtection="1">
      <alignment horizontal="left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3" fontId="4" fillId="3" borderId="1" xfId="0" applyNumberFormat="1" applyFont="1" applyFill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center"/>
    </xf>
    <xf numFmtId="3" fontId="3" fillId="2" borderId="1" xfId="0" applyNumberFormat="1" applyFont="1" applyFill="1" applyBorder="1" applyAlignment="1" applyProtection="1">
      <alignment horizontal="right"/>
    </xf>
    <xf numFmtId="0" fontId="58" fillId="0" borderId="0" xfId="0" applyFont="1" applyProtection="1"/>
    <xf numFmtId="3" fontId="4" fillId="0" borderId="1" xfId="0" applyNumberFormat="1" applyFont="1" applyBorder="1" applyAlignment="1" applyProtection="1">
      <alignment horizontal="right"/>
      <protection locked="0"/>
    </xf>
    <xf numFmtId="3" fontId="4" fillId="0" borderId="1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/>
    </xf>
    <xf numFmtId="3" fontId="4" fillId="26" borderId="1" xfId="0" applyNumberFormat="1" applyFont="1" applyFill="1" applyBorder="1" applyAlignment="1" applyProtection="1">
      <alignment horizontal="right"/>
    </xf>
    <xf numFmtId="3" fontId="3" fillId="26" borderId="1" xfId="0" applyNumberFormat="1" applyFont="1" applyFill="1" applyBorder="1" applyAlignment="1" applyProtection="1">
      <alignment horizontal="right"/>
    </xf>
    <xf numFmtId="3" fontId="4" fillId="27" borderId="1" xfId="0" applyNumberFormat="1" applyFont="1" applyFill="1" applyBorder="1" applyAlignment="1" applyProtection="1">
      <alignment horizontal="right"/>
      <protection locked="0"/>
    </xf>
    <xf numFmtId="0" fontId="4" fillId="2" borderId="30" xfId="0" applyFont="1" applyFill="1" applyBorder="1" applyAlignment="1" applyProtection="1">
      <alignment horizontal="center" vertical="center" wrapText="1"/>
    </xf>
    <xf numFmtId="0" fontId="4" fillId="2" borderId="31" xfId="0" applyFont="1" applyFill="1" applyBorder="1" applyAlignment="1" applyProtection="1">
      <alignment horizontal="center" wrapText="1"/>
    </xf>
    <xf numFmtId="0" fontId="4" fillId="2" borderId="30" xfId="0" applyFont="1" applyFill="1" applyBorder="1" applyAlignment="1" applyProtection="1">
      <alignment horizontal="center" wrapText="1"/>
    </xf>
    <xf numFmtId="0" fontId="61" fillId="26" borderId="30" xfId="0" applyFont="1" applyFill="1" applyBorder="1" applyProtection="1"/>
    <xf numFmtId="0" fontId="4" fillId="2" borderId="32" xfId="0" applyFont="1" applyFill="1" applyBorder="1" applyAlignment="1" applyProtection="1">
      <alignment horizontal="center" vertical="top" wrapText="1"/>
    </xf>
    <xf numFmtId="0" fontId="4" fillId="2" borderId="34" xfId="0" applyFont="1" applyFill="1" applyBorder="1" applyAlignment="1" applyProtection="1">
      <alignment horizontal="center" wrapText="1"/>
    </xf>
    <xf numFmtId="0" fontId="4" fillId="2" borderId="35" xfId="0" applyFont="1" applyFill="1" applyBorder="1" applyAlignment="1" applyProtection="1">
      <alignment horizontal="center" wrapText="1"/>
    </xf>
    <xf numFmtId="0" fontId="4" fillId="2" borderId="36" xfId="0" applyFont="1" applyFill="1" applyBorder="1" applyAlignment="1" applyProtection="1">
      <alignment horizontal="center" wrapText="1"/>
    </xf>
    <xf numFmtId="0" fontId="4" fillId="2" borderId="32" xfId="0" applyFont="1" applyFill="1" applyBorder="1" applyAlignment="1" applyProtection="1">
      <alignment horizontal="center" wrapText="1"/>
    </xf>
    <xf numFmtId="0" fontId="4" fillId="2" borderId="33" xfId="0" applyFont="1" applyFill="1" applyBorder="1" applyAlignment="1" applyProtection="1">
      <alignment horizontal="center" wrapText="1"/>
    </xf>
    <xf numFmtId="0" fontId="3" fillId="2" borderId="30" xfId="0" applyFont="1" applyFill="1" applyBorder="1" applyAlignment="1" applyProtection="1">
      <alignment horizontal="center" wrapText="1"/>
    </xf>
    <xf numFmtId="0" fontId="62" fillId="2" borderId="30" xfId="0" applyFont="1" applyFill="1" applyBorder="1" applyProtection="1"/>
    <xf numFmtId="0" fontId="3" fillId="0" borderId="0" xfId="0" applyFont="1" applyFill="1" applyBorder="1" applyAlignment="1" applyProtection="1">
      <alignment horizontal="center" wrapText="1"/>
    </xf>
    <xf numFmtId="3" fontId="3" fillId="0" borderId="0" xfId="0" applyNumberFormat="1" applyFont="1" applyFill="1" applyBorder="1" applyAlignment="1" applyProtection="1">
      <alignment horizontal="right" vertical="top" wrapText="1"/>
    </xf>
    <xf numFmtId="0" fontId="0" fillId="0" borderId="0" xfId="0" applyProtection="1">
      <protection locked="0"/>
    </xf>
    <xf numFmtId="0" fontId="61" fillId="0" borderId="30" xfId="0" applyFont="1" applyBorder="1" applyProtection="1">
      <protection locked="0"/>
    </xf>
    <xf numFmtId="0" fontId="61" fillId="0" borderId="30" xfId="0" applyFont="1" applyBorder="1" applyAlignment="1" applyProtection="1">
      <alignment horizontal="right"/>
      <protection locked="0"/>
    </xf>
    <xf numFmtId="0" fontId="61" fillId="0" borderId="30" xfId="0" applyFont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left" wrapText="1"/>
    </xf>
    <xf numFmtId="3" fontId="4" fillId="29" borderId="1" xfId="0" applyNumberFormat="1" applyFont="1" applyFill="1" applyBorder="1" applyAlignment="1" applyProtection="1">
      <alignment horizontal="right" vertical="top" wrapText="1"/>
    </xf>
    <xf numFmtId="0" fontId="4" fillId="29" borderId="1" xfId="0" applyFont="1" applyFill="1" applyBorder="1" applyProtection="1"/>
    <xf numFmtId="0" fontId="4" fillId="2" borderId="1" xfId="0" applyFont="1" applyFill="1" applyBorder="1" applyAlignment="1" applyProtection="1">
      <alignment wrapText="1"/>
    </xf>
    <xf numFmtId="3" fontId="4" fillId="2" borderId="1" xfId="0" applyNumberFormat="1" applyFont="1" applyFill="1" applyBorder="1" applyAlignment="1" applyProtection="1">
      <alignment horizontal="right" vertical="top" wrapText="1"/>
    </xf>
    <xf numFmtId="0" fontId="4" fillId="27" borderId="1" xfId="0" applyFont="1" applyFill="1" applyBorder="1" applyProtection="1">
      <protection locked="0"/>
    </xf>
    <xf numFmtId="0" fontId="59" fillId="0" borderId="0" xfId="0" applyFont="1" applyProtection="1"/>
    <xf numFmtId="0" fontId="6" fillId="0" borderId="0" xfId="0" applyFont="1" applyProtection="1"/>
    <xf numFmtId="0" fontId="6" fillId="2" borderId="30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left" wrapText="1"/>
    </xf>
    <xf numFmtId="3" fontId="6" fillId="3" borderId="30" xfId="0" applyNumberFormat="1" applyFont="1" applyFill="1" applyBorder="1" applyAlignment="1" applyProtection="1">
      <alignment horizontal="right" vertical="top" wrapText="1"/>
    </xf>
    <xf numFmtId="0" fontId="6" fillId="2" borderId="30" xfId="0" applyFont="1" applyFill="1" applyBorder="1" applyAlignment="1" applyProtection="1">
      <alignment horizontal="center" wrapText="1"/>
    </xf>
    <xf numFmtId="3" fontId="6" fillId="2" borderId="30" xfId="0" applyNumberFormat="1" applyFont="1" applyFill="1" applyBorder="1" applyAlignment="1" applyProtection="1">
      <alignment horizontal="right" vertical="top" wrapText="1"/>
    </xf>
    <xf numFmtId="0" fontId="63" fillId="0" borderId="0" xfId="0" applyFont="1" applyProtection="1"/>
    <xf numFmtId="3" fontId="6" fillId="0" borderId="30" xfId="0" applyNumberFormat="1" applyFont="1" applyBorder="1" applyAlignment="1" applyProtection="1">
      <alignment horizontal="right" vertical="top" wrapText="1"/>
      <protection locked="0"/>
    </xf>
    <xf numFmtId="49" fontId="3" fillId="30" borderId="30" xfId="0" applyNumberFormat="1" applyFont="1" applyFill="1" applyBorder="1" applyAlignment="1" applyProtection="1">
      <alignment horizontal="center" vertical="center"/>
    </xf>
    <xf numFmtId="49" fontId="3" fillId="30" borderId="30" xfId="0" applyNumberFormat="1" applyFont="1" applyFill="1" applyBorder="1" applyAlignment="1" applyProtection="1">
      <alignment horizontal="center" vertical="center" wrapText="1"/>
    </xf>
    <xf numFmtId="0" fontId="6" fillId="2" borderId="30" xfId="0" applyNumberFormat="1" applyFont="1" applyFill="1" applyBorder="1" applyAlignment="1" applyProtection="1">
      <alignment horizontal="left" vertical="top" wrapText="1"/>
    </xf>
    <xf numFmtId="3" fontId="60" fillId="2" borderId="30" xfId="0" applyNumberFormat="1" applyFont="1" applyFill="1" applyBorder="1" applyAlignment="1" applyProtection="1">
      <alignment horizontal="right" vertical="top" wrapText="1"/>
    </xf>
    <xf numFmtId="0" fontId="6" fillId="0" borderId="0" xfId="1" applyFont="1" applyProtection="1"/>
    <xf numFmtId="3" fontId="60" fillId="0" borderId="30" xfId="0" applyNumberFormat="1" applyFont="1" applyBorder="1" applyAlignment="1" applyProtection="1">
      <alignment horizontal="right" vertical="top" wrapText="1"/>
      <protection locked="0"/>
    </xf>
    <xf numFmtId="3" fontId="60" fillId="27" borderId="30" xfId="0" applyNumberFormat="1" applyFont="1" applyFill="1" applyBorder="1" applyAlignment="1" applyProtection="1">
      <alignment horizontal="right" vertical="top" wrapText="1"/>
      <protection locked="0"/>
    </xf>
    <xf numFmtId="0" fontId="4" fillId="10" borderId="30" xfId="233" applyFont="1" applyFill="1" applyBorder="1" applyAlignment="1" applyProtection="1">
      <alignment horizontal="center" vertical="center" wrapText="1"/>
    </xf>
    <xf numFmtId="49" fontId="64" fillId="0" borderId="30" xfId="233" applyNumberFormat="1" applyFont="1" applyBorder="1" applyAlignment="1" applyProtection="1">
      <alignment horizontal="center" vertical="center" wrapText="1"/>
      <protection locked="0"/>
    </xf>
    <xf numFmtId="3" fontId="4" fillId="0" borderId="30" xfId="0" applyNumberFormat="1" applyFont="1" applyFill="1" applyBorder="1" applyProtection="1">
      <protection locked="0"/>
    </xf>
    <xf numFmtId="3" fontId="64" fillId="0" borderId="37" xfId="233" applyNumberFormat="1" applyFont="1" applyBorder="1" applyAlignment="1" applyProtection="1">
      <alignment horizontal="right" vertical="center" wrapText="1"/>
      <protection locked="0"/>
    </xf>
    <xf numFmtId="0" fontId="64" fillId="0" borderId="29" xfId="233" applyFont="1" applyBorder="1" applyAlignment="1" applyProtection="1">
      <alignment horizontal="right" vertical="center" wrapText="1"/>
      <protection locked="0"/>
    </xf>
    <xf numFmtId="180" fontId="4" fillId="0" borderId="30" xfId="380" applyNumberFormat="1" applyFont="1" applyFill="1" applyBorder="1" applyAlignment="1" applyProtection="1">
      <alignment horizontal="center" vertical="center" wrapText="1"/>
      <protection locked="0"/>
    </xf>
    <xf numFmtId="49" fontId="4" fillId="0" borderId="30" xfId="233" applyNumberFormat="1" applyFont="1" applyBorder="1" applyAlignment="1" applyProtection="1">
      <alignment horizontal="center" vertical="center" wrapText="1"/>
      <protection locked="0"/>
    </xf>
    <xf numFmtId="0" fontId="4" fillId="0" borderId="30" xfId="233" applyFont="1" applyBorder="1" applyAlignment="1" applyProtection="1">
      <alignment horizontal="justify" vertical="center" wrapText="1"/>
      <protection locked="0"/>
    </xf>
    <xf numFmtId="3" fontId="4" fillId="0" borderId="30" xfId="233" applyNumberFormat="1" applyFont="1" applyBorder="1" applyAlignment="1" applyProtection="1">
      <alignment horizontal="justify" vertical="center" wrapText="1"/>
      <protection locked="0"/>
    </xf>
    <xf numFmtId="49" fontId="4" fillId="0" borderId="30" xfId="233" applyNumberFormat="1" applyFont="1" applyBorder="1" applyAlignment="1" applyProtection="1">
      <alignment horizontal="justify" vertical="center" wrapText="1"/>
      <protection locked="0"/>
    </xf>
    <xf numFmtId="2" fontId="4" fillId="0" borderId="30" xfId="233" applyNumberFormat="1" applyFont="1" applyBorder="1" applyAlignment="1" applyProtection="1">
      <alignment horizontal="center" vertical="center" wrapText="1"/>
      <protection locked="0"/>
    </xf>
    <xf numFmtId="3" fontId="61" fillId="28" borderId="30" xfId="0" quotePrefix="1" applyNumberFormat="1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wrapText="1"/>
    </xf>
    <xf numFmtId="0" fontId="4" fillId="2" borderId="8" xfId="0" applyFont="1" applyFill="1" applyBorder="1" applyAlignment="1" applyProtection="1">
      <alignment horizontal="center" wrapText="1"/>
    </xf>
    <xf numFmtId="0" fontId="4" fillId="2" borderId="9" xfId="0" applyFont="1" applyFill="1" applyBorder="1" applyAlignment="1" applyProtection="1">
      <alignment horizontal="center" wrapText="1"/>
    </xf>
    <xf numFmtId="0" fontId="4" fillId="2" borderId="1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9" xfId="0" applyFont="1" applyFill="1" applyBorder="1" applyAlignment="1" applyProtection="1">
      <alignment horizontal="left" vertical="center" wrapText="1"/>
    </xf>
    <xf numFmtId="0" fontId="6" fillId="2" borderId="30" xfId="0" applyFont="1" applyFill="1" applyBorder="1" applyAlignment="1" applyProtection="1">
      <alignment horizontal="center" vertical="center" wrapText="1"/>
    </xf>
    <xf numFmtId="0" fontId="4" fillId="10" borderId="30" xfId="233" applyFont="1" applyFill="1" applyBorder="1" applyAlignment="1" applyProtection="1">
      <alignment horizontal="center" vertical="center" wrapText="1"/>
    </xf>
    <xf numFmtId="0" fontId="4" fillId="0" borderId="0" xfId="233" applyFont="1" applyBorder="1" applyAlignment="1" applyProtection="1">
      <alignment horizontal="left" vertical="center" wrapText="1"/>
    </xf>
    <xf numFmtId="0" fontId="4" fillId="2" borderId="30" xfId="233" applyFont="1" applyFill="1" applyBorder="1" applyAlignment="1" applyProtection="1">
      <alignment horizontal="justify" vertical="center" wrapText="1"/>
    </xf>
    <xf numFmtId="0" fontId="67" fillId="0" borderId="1" xfId="0" applyFont="1" applyBorder="1" applyAlignment="1" applyProtection="1">
      <alignment horizontal="center" vertical="center" wrapText="1"/>
      <protection locked="0"/>
    </xf>
    <xf numFmtId="0" fontId="67" fillId="31" borderId="1" xfId="0" applyFont="1" applyFill="1" applyBorder="1" applyAlignment="1" applyProtection="1">
      <alignment horizontal="left" vertical="center" wrapText="1"/>
      <protection locked="0"/>
    </xf>
    <xf numFmtId="0" fontId="67" fillId="32" borderId="1" xfId="0" applyFont="1" applyFill="1" applyBorder="1" applyAlignment="1" applyProtection="1">
      <alignment horizontal="left" vertical="center" wrapText="1"/>
      <protection locked="0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showGridLines="0" topLeftCell="A13" workbookViewId="0">
      <selection activeCell="F2" sqref="F2"/>
    </sheetView>
  </sheetViews>
  <sheetFormatPr defaultRowHeight="15"/>
  <cols>
    <col min="1" max="1" width="4.7109375" style="11" customWidth="1"/>
    <col min="2" max="2" width="10.28515625" style="11" customWidth="1"/>
    <col min="3" max="3" width="7.5703125" style="11" customWidth="1"/>
    <col min="4" max="4" width="10.5703125" style="11" customWidth="1"/>
    <col min="5" max="5" width="4.7109375" style="11" customWidth="1"/>
    <col min="6" max="10" width="9.140625" style="11"/>
    <col min="11" max="11" width="11.28515625" style="11" customWidth="1"/>
    <col min="12" max="12" width="10.5703125" style="11" customWidth="1"/>
    <col min="13" max="13" width="9.140625" style="11"/>
    <col min="14" max="14" width="11" style="11" customWidth="1"/>
    <col min="15" max="16384" width="9.140625" style="11"/>
  </cols>
  <sheetData>
    <row r="1" spans="2:14">
      <c r="B1" s="6" t="s">
        <v>0</v>
      </c>
      <c r="C1" s="7"/>
      <c r="D1" s="7"/>
      <c r="E1" s="7"/>
      <c r="F1" s="7"/>
      <c r="G1" s="8"/>
      <c r="H1" s="8"/>
      <c r="I1" s="9"/>
      <c r="J1" s="10"/>
      <c r="K1" s="10"/>
      <c r="L1" s="10"/>
      <c r="M1" s="10"/>
      <c r="N1" s="10"/>
    </row>
    <row r="2" spans="2:14">
      <c r="B2" s="12" t="s">
        <v>42</v>
      </c>
      <c r="C2" s="13"/>
      <c r="D2" s="13"/>
      <c r="E2" s="13"/>
      <c r="F2" s="51" t="s">
        <v>136</v>
      </c>
      <c r="G2" s="13"/>
      <c r="H2" s="14"/>
      <c r="I2" s="15"/>
      <c r="J2" s="10"/>
      <c r="K2" s="10"/>
      <c r="L2" s="10"/>
      <c r="M2" s="10"/>
      <c r="N2" s="10"/>
    </row>
    <row r="3" spans="2:14">
      <c r="B3" s="12" t="s">
        <v>1</v>
      </c>
      <c r="C3" s="16" t="s">
        <v>2</v>
      </c>
      <c r="D3" s="17"/>
      <c r="E3" s="17"/>
      <c r="F3" s="17"/>
      <c r="G3" s="14"/>
      <c r="H3" s="14"/>
      <c r="I3" s="18"/>
    </row>
    <row r="4" spans="2:14">
      <c r="B4" s="19" t="s">
        <v>3</v>
      </c>
      <c r="C4" s="20"/>
      <c r="D4" s="50">
        <v>44196</v>
      </c>
      <c r="E4" s="21"/>
      <c r="F4" s="21"/>
      <c r="G4" s="22"/>
      <c r="H4" s="22"/>
      <c r="I4" s="23"/>
    </row>
    <row r="5" spans="2:14">
      <c r="B5" s="119" t="s">
        <v>4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2:14">
      <c r="B6" s="24" t="s">
        <v>5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2:14" ht="15" customHeight="1">
      <c r="B7" s="121" t="s">
        <v>6</v>
      </c>
      <c r="C7" s="121"/>
      <c r="D7" s="121"/>
      <c r="E7" s="121"/>
      <c r="F7" s="121" t="s">
        <v>7</v>
      </c>
      <c r="G7" s="121"/>
      <c r="H7" s="121"/>
      <c r="I7" s="121"/>
      <c r="J7" s="121"/>
      <c r="K7" s="121" t="s">
        <v>8</v>
      </c>
      <c r="L7" s="121"/>
      <c r="M7" s="121"/>
      <c r="N7" s="121"/>
    </row>
    <row r="8" spans="2:14" ht="15" customHeight="1">
      <c r="B8" s="121"/>
      <c r="C8" s="121"/>
      <c r="D8" s="121"/>
      <c r="E8" s="121"/>
      <c r="F8" s="121" t="s">
        <v>9</v>
      </c>
      <c r="G8" s="121"/>
      <c r="H8" s="121"/>
      <c r="I8" s="121" t="s">
        <v>10</v>
      </c>
      <c r="J8" s="121" t="s">
        <v>11</v>
      </c>
      <c r="K8" s="121" t="s">
        <v>12</v>
      </c>
      <c r="L8" s="121" t="s">
        <v>13</v>
      </c>
      <c r="M8" s="121" t="s">
        <v>11</v>
      </c>
      <c r="N8" s="121" t="s">
        <v>14</v>
      </c>
    </row>
    <row r="9" spans="2:14" ht="24">
      <c r="B9" s="121"/>
      <c r="C9" s="121"/>
      <c r="D9" s="121"/>
      <c r="E9" s="121"/>
      <c r="F9" s="26" t="s">
        <v>15</v>
      </c>
      <c r="G9" s="26" t="s">
        <v>16</v>
      </c>
      <c r="H9" s="26" t="s">
        <v>17</v>
      </c>
      <c r="I9" s="121"/>
      <c r="J9" s="121"/>
      <c r="K9" s="121"/>
      <c r="L9" s="121"/>
      <c r="M9" s="121"/>
      <c r="N9" s="121"/>
    </row>
    <row r="10" spans="2:14">
      <c r="B10" s="27"/>
      <c r="C10" s="28"/>
      <c r="D10" s="29"/>
      <c r="E10" s="30">
        <v>13</v>
      </c>
      <c r="F10" s="48">
        <v>602</v>
      </c>
      <c r="G10" s="48">
        <v>0</v>
      </c>
      <c r="H10" s="31">
        <f>F10+G10</f>
        <v>602</v>
      </c>
      <c r="I10" s="48">
        <v>0</v>
      </c>
      <c r="J10" s="31">
        <f>H10+I10</f>
        <v>602</v>
      </c>
      <c r="K10" s="49">
        <v>732</v>
      </c>
      <c r="L10" s="49">
        <v>147</v>
      </c>
      <c r="M10" s="32">
        <f t="shared" ref="M10:M12" si="0">K10+L10</f>
        <v>879</v>
      </c>
      <c r="N10" s="49">
        <v>164</v>
      </c>
    </row>
    <row r="11" spans="2:14">
      <c r="B11" s="33" t="s">
        <v>18</v>
      </c>
      <c r="C11" s="34" t="s">
        <v>19</v>
      </c>
      <c r="D11" s="29"/>
      <c r="E11" s="30">
        <v>12</v>
      </c>
      <c r="F11" s="48">
        <v>81</v>
      </c>
      <c r="G11" s="48">
        <v>0</v>
      </c>
      <c r="H11" s="31">
        <f t="shared" ref="H11:H22" si="1">F11+G11</f>
        <v>81</v>
      </c>
      <c r="I11" s="48">
        <v>0</v>
      </c>
      <c r="J11" s="31">
        <f t="shared" ref="J11:J50" si="2">H11+I11</f>
        <v>81</v>
      </c>
      <c r="K11" s="49">
        <v>2</v>
      </c>
      <c r="L11" s="49">
        <v>0</v>
      </c>
      <c r="M11" s="32">
        <f t="shared" si="0"/>
        <v>2</v>
      </c>
      <c r="N11" s="49">
        <v>0</v>
      </c>
    </row>
    <row r="12" spans="2:14">
      <c r="B12" s="33" t="s">
        <v>20</v>
      </c>
      <c r="C12" s="35"/>
      <c r="D12" s="36" t="s">
        <v>21</v>
      </c>
      <c r="E12" s="30">
        <v>11</v>
      </c>
      <c r="F12" s="48">
        <v>137</v>
      </c>
      <c r="G12" s="48">
        <v>0</v>
      </c>
      <c r="H12" s="31">
        <f t="shared" si="1"/>
        <v>137</v>
      </c>
      <c r="I12" s="48">
        <v>0</v>
      </c>
      <c r="J12" s="31">
        <f t="shared" si="2"/>
        <v>137</v>
      </c>
      <c r="K12" s="49">
        <v>1</v>
      </c>
      <c r="L12" s="49">
        <v>4</v>
      </c>
      <c r="M12" s="32">
        <f t="shared" si="0"/>
        <v>5</v>
      </c>
      <c r="N12" s="49">
        <v>4</v>
      </c>
    </row>
    <row r="13" spans="2:14">
      <c r="B13" s="33" t="s">
        <v>18</v>
      </c>
      <c r="C13" s="34"/>
      <c r="D13" s="36" t="s">
        <v>22</v>
      </c>
      <c r="E13" s="30">
        <v>10</v>
      </c>
      <c r="F13" s="48">
        <v>48</v>
      </c>
      <c r="G13" s="48">
        <v>0</v>
      </c>
      <c r="H13" s="31">
        <f t="shared" si="1"/>
        <v>48</v>
      </c>
      <c r="I13" s="48">
        <v>0</v>
      </c>
      <c r="J13" s="31">
        <f t="shared" si="2"/>
        <v>48</v>
      </c>
      <c r="K13" s="49">
        <v>7</v>
      </c>
      <c r="L13" s="49">
        <v>2</v>
      </c>
      <c r="M13" s="32">
        <f>K13+L13</f>
        <v>9</v>
      </c>
      <c r="N13" s="49">
        <v>2</v>
      </c>
    </row>
    <row r="14" spans="2:14">
      <c r="B14" s="33" t="s">
        <v>23</v>
      </c>
      <c r="C14" s="34"/>
      <c r="D14" s="36" t="s">
        <v>24</v>
      </c>
      <c r="E14" s="30">
        <v>9</v>
      </c>
      <c r="F14" s="48">
        <v>87</v>
      </c>
      <c r="G14" s="48">
        <v>0</v>
      </c>
      <c r="H14" s="31">
        <f t="shared" si="1"/>
        <v>87</v>
      </c>
      <c r="I14" s="48">
        <v>0</v>
      </c>
      <c r="J14" s="31">
        <f t="shared" si="2"/>
        <v>87</v>
      </c>
      <c r="K14" s="49">
        <v>4</v>
      </c>
      <c r="L14" s="49">
        <v>0</v>
      </c>
      <c r="M14" s="32">
        <f t="shared" ref="M14:M22" si="3">K14+L14</f>
        <v>4</v>
      </c>
      <c r="N14" s="49">
        <v>0</v>
      </c>
    </row>
    <row r="15" spans="2:14">
      <c r="B15" s="33" t="s">
        <v>25</v>
      </c>
      <c r="C15" s="34" t="s">
        <v>26</v>
      </c>
      <c r="D15" s="36" t="s">
        <v>27</v>
      </c>
      <c r="E15" s="30">
        <v>8</v>
      </c>
      <c r="F15" s="48">
        <v>52</v>
      </c>
      <c r="G15" s="48">
        <v>0</v>
      </c>
      <c r="H15" s="31">
        <f t="shared" si="1"/>
        <v>52</v>
      </c>
      <c r="I15" s="48">
        <v>0</v>
      </c>
      <c r="J15" s="31">
        <f t="shared" si="2"/>
        <v>52</v>
      </c>
      <c r="K15" s="49">
        <v>1</v>
      </c>
      <c r="L15" s="49">
        <v>0</v>
      </c>
      <c r="M15" s="32">
        <f t="shared" si="3"/>
        <v>1</v>
      </c>
      <c r="N15" s="49">
        <v>0</v>
      </c>
    </row>
    <row r="16" spans="2:14">
      <c r="B16" s="33" t="s">
        <v>21</v>
      </c>
      <c r="C16" s="34"/>
      <c r="D16" s="36" t="s">
        <v>28</v>
      </c>
      <c r="E16" s="30">
        <v>7</v>
      </c>
      <c r="F16" s="48">
        <v>71</v>
      </c>
      <c r="G16" s="48">
        <v>0</v>
      </c>
      <c r="H16" s="31">
        <f t="shared" si="1"/>
        <v>71</v>
      </c>
      <c r="I16" s="48">
        <v>0</v>
      </c>
      <c r="J16" s="31">
        <f t="shared" si="2"/>
        <v>71</v>
      </c>
      <c r="K16" s="49">
        <v>1</v>
      </c>
      <c r="L16" s="49">
        <v>1</v>
      </c>
      <c r="M16" s="32">
        <f t="shared" si="3"/>
        <v>2</v>
      </c>
      <c r="N16" s="49">
        <v>1</v>
      </c>
    </row>
    <row r="17" spans="2:14">
      <c r="B17" s="33" t="s">
        <v>29</v>
      </c>
      <c r="C17" s="35"/>
      <c r="D17" s="36" t="s">
        <v>25</v>
      </c>
      <c r="E17" s="30">
        <v>6</v>
      </c>
      <c r="F17" s="48">
        <v>50</v>
      </c>
      <c r="G17" s="48">
        <v>0</v>
      </c>
      <c r="H17" s="31">
        <f t="shared" si="1"/>
        <v>50</v>
      </c>
      <c r="I17" s="48">
        <v>0</v>
      </c>
      <c r="J17" s="31">
        <f t="shared" si="2"/>
        <v>50</v>
      </c>
      <c r="K17" s="49">
        <v>0</v>
      </c>
      <c r="L17" s="49">
        <v>0</v>
      </c>
      <c r="M17" s="32">
        <f t="shared" si="3"/>
        <v>0</v>
      </c>
      <c r="N17" s="49">
        <v>0</v>
      </c>
    </row>
    <row r="18" spans="2:14">
      <c r="B18" s="33" t="s">
        <v>18</v>
      </c>
      <c r="C18" s="34"/>
      <c r="D18" s="36" t="s">
        <v>30</v>
      </c>
      <c r="E18" s="30">
        <v>5</v>
      </c>
      <c r="F18" s="48">
        <v>43</v>
      </c>
      <c r="G18" s="48">
        <v>0</v>
      </c>
      <c r="H18" s="31">
        <f t="shared" si="1"/>
        <v>43</v>
      </c>
      <c r="I18" s="48">
        <v>0</v>
      </c>
      <c r="J18" s="31">
        <f t="shared" si="2"/>
        <v>43</v>
      </c>
      <c r="K18" s="49">
        <v>2</v>
      </c>
      <c r="L18" s="49">
        <v>1</v>
      </c>
      <c r="M18" s="32">
        <f t="shared" si="3"/>
        <v>3</v>
      </c>
      <c r="N18" s="49">
        <v>1</v>
      </c>
    </row>
    <row r="19" spans="2:14">
      <c r="B19" s="33"/>
      <c r="C19" s="34"/>
      <c r="D19" s="36" t="s">
        <v>28</v>
      </c>
      <c r="E19" s="30">
        <v>4</v>
      </c>
      <c r="F19" s="48">
        <v>18</v>
      </c>
      <c r="G19" s="48">
        <v>0</v>
      </c>
      <c r="H19" s="31">
        <f t="shared" si="1"/>
        <v>18</v>
      </c>
      <c r="I19" s="48">
        <v>0</v>
      </c>
      <c r="J19" s="31">
        <f t="shared" si="2"/>
        <v>18</v>
      </c>
      <c r="K19" s="49">
        <v>2</v>
      </c>
      <c r="L19" s="49">
        <v>0</v>
      </c>
      <c r="M19" s="32">
        <f t="shared" si="3"/>
        <v>2</v>
      </c>
      <c r="N19" s="49">
        <v>0</v>
      </c>
    </row>
    <row r="20" spans="2:14">
      <c r="B20" s="33"/>
      <c r="C20" s="34" t="s">
        <v>18</v>
      </c>
      <c r="D20" s="29"/>
      <c r="E20" s="30">
        <v>3</v>
      </c>
      <c r="F20" s="48">
        <v>0</v>
      </c>
      <c r="G20" s="48">
        <v>29</v>
      </c>
      <c r="H20" s="31">
        <f t="shared" si="1"/>
        <v>29</v>
      </c>
      <c r="I20" s="48">
        <v>0</v>
      </c>
      <c r="J20" s="31">
        <f t="shared" si="2"/>
        <v>29</v>
      </c>
      <c r="K20" s="49">
        <v>1</v>
      </c>
      <c r="L20" s="49">
        <v>1</v>
      </c>
      <c r="M20" s="32">
        <f t="shared" si="3"/>
        <v>2</v>
      </c>
      <c r="N20" s="49">
        <v>1</v>
      </c>
    </row>
    <row r="21" spans="2:14">
      <c r="B21" s="33"/>
      <c r="C21" s="34"/>
      <c r="D21" s="29"/>
      <c r="E21" s="30">
        <v>2</v>
      </c>
      <c r="F21" s="48">
        <v>0</v>
      </c>
      <c r="G21" s="48">
        <v>18</v>
      </c>
      <c r="H21" s="31">
        <f t="shared" si="1"/>
        <v>18</v>
      </c>
      <c r="I21" s="48">
        <v>0</v>
      </c>
      <c r="J21" s="31">
        <f t="shared" si="2"/>
        <v>18</v>
      </c>
      <c r="K21" s="49">
        <v>0</v>
      </c>
      <c r="L21" s="49">
        <v>0</v>
      </c>
      <c r="M21" s="32">
        <f t="shared" si="3"/>
        <v>0</v>
      </c>
      <c r="N21" s="49">
        <v>0</v>
      </c>
    </row>
    <row r="22" spans="2:14">
      <c r="B22" s="37"/>
      <c r="C22" s="35"/>
      <c r="D22" s="29"/>
      <c r="E22" s="27">
        <v>1</v>
      </c>
      <c r="F22" s="48">
        <v>0</v>
      </c>
      <c r="G22" s="48">
        <v>2</v>
      </c>
      <c r="H22" s="31">
        <f t="shared" si="1"/>
        <v>2</v>
      </c>
      <c r="I22" s="48">
        <v>146</v>
      </c>
      <c r="J22" s="31">
        <f t="shared" si="2"/>
        <v>148</v>
      </c>
      <c r="K22" s="49">
        <v>1</v>
      </c>
      <c r="L22" s="49">
        <v>0</v>
      </c>
      <c r="M22" s="32">
        <f t="shared" si="3"/>
        <v>1</v>
      </c>
      <c r="N22" s="49">
        <v>0</v>
      </c>
    </row>
    <row r="23" spans="2:14" ht="15" customHeight="1">
      <c r="B23" s="122" t="s">
        <v>31</v>
      </c>
      <c r="C23" s="123"/>
      <c r="D23" s="123"/>
      <c r="E23" s="124"/>
      <c r="F23" s="31">
        <f>SUM(F10:F22)</f>
        <v>1189</v>
      </c>
      <c r="G23" s="31">
        <f>SUM(G10:G22)</f>
        <v>49</v>
      </c>
      <c r="H23" s="38">
        <f>SUM(H10:H22)</f>
        <v>1238</v>
      </c>
      <c r="I23" s="31">
        <f t="shared" ref="I23:N23" si="4">SUM(I10:I22)</f>
        <v>146</v>
      </c>
      <c r="J23" s="38">
        <f>SUM(J10:J22)</f>
        <v>1384</v>
      </c>
      <c r="K23" s="39">
        <f>SUM(K10:K22)</f>
        <v>754</v>
      </c>
      <c r="L23" s="39">
        <f>SUM(L10:L22)</f>
        <v>156</v>
      </c>
      <c r="M23" s="31">
        <f t="shared" si="4"/>
        <v>910</v>
      </c>
      <c r="N23" s="31">
        <f t="shared" si="4"/>
        <v>173</v>
      </c>
    </row>
    <row r="24" spans="2:14">
      <c r="B24" s="33"/>
      <c r="C24" s="33"/>
      <c r="D24" s="40"/>
      <c r="E24" s="37">
        <v>13</v>
      </c>
      <c r="F24" s="48">
        <v>1217</v>
      </c>
      <c r="G24" s="48">
        <v>0</v>
      </c>
      <c r="H24" s="31">
        <f>F24+G24</f>
        <v>1217</v>
      </c>
      <c r="I24" s="48">
        <v>0</v>
      </c>
      <c r="J24" s="31">
        <f t="shared" si="2"/>
        <v>1217</v>
      </c>
      <c r="K24" s="49">
        <v>745</v>
      </c>
      <c r="L24" s="49">
        <v>105</v>
      </c>
      <c r="M24" s="41">
        <f t="shared" ref="M24:M36" si="5">K24+L24</f>
        <v>850</v>
      </c>
      <c r="N24" s="49">
        <v>133</v>
      </c>
    </row>
    <row r="25" spans="2:14">
      <c r="B25" s="33"/>
      <c r="C25" s="33" t="s">
        <v>19</v>
      </c>
      <c r="D25" s="40"/>
      <c r="E25" s="30">
        <v>12</v>
      </c>
      <c r="F25" s="48">
        <v>97</v>
      </c>
      <c r="G25" s="48">
        <v>0</v>
      </c>
      <c r="H25" s="31">
        <f t="shared" ref="H25:H50" si="6">F25+G25</f>
        <v>97</v>
      </c>
      <c r="I25" s="48">
        <v>0</v>
      </c>
      <c r="J25" s="31">
        <f t="shared" si="2"/>
        <v>97</v>
      </c>
      <c r="K25" s="49">
        <v>3</v>
      </c>
      <c r="L25" s="49">
        <v>1</v>
      </c>
      <c r="M25" s="41">
        <f t="shared" si="5"/>
        <v>4</v>
      </c>
      <c r="N25" s="49">
        <v>1</v>
      </c>
    </row>
    <row r="26" spans="2:14">
      <c r="B26" s="33" t="s">
        <v>29</v>
      </c>
      <c r="C26" s="37"/>
      <c r="D26" s="40"/>
      <c r="E26" s="30">
        <v>11</v>
      </c>
      <c r="F26" s="48">
        <v>62</v>
      </c>
      <c r="G26" s="48">
        <v>0</v>
      </c>
      <c r="H26" s="31">
        <f t="shared" si="6"/>
        <v>62</v>
      </c>
      <c r="I26" s="48">
        <v>0</v>
      </c>
      <c r="J26" s="31">
        <f t="shared" si="2"/>
        <v>62</v>
      </c>
      <c r="K26" s="49">
        <v>1</v>
      </c>
      <c r="L26" s="49">
        <v>0</v>
      </c>
      <c r="M26" s="41">
        <f t="shared" si="5"/>
        <v>1</v>
      </c>
      <c r="N26" s="49">
        <v>0</v>
      </c>
    </row>
    <row r="27" spans="2:14">
      <c r="B27" s="33" t="s">
        <v>32</v>
      </c>
      <c r="C27" s="33"/>
      <c r="D27" s="40" t="s">
        <v>33</v>
      </c>
      <c r="E27" s="30">
        <v>10</v>
      </c>
      <c r="F27" s="48">
        <v>53</v>
      </c>
      <c r="G27" s="48">
        <v>0</v>
      </c>
      <c r="H27" s="31">
        <f t="shared" si="6"/>
        <v>53</v>
      </c>
      <c r="I27" s="48">
        <v>0</v>
      </c>
      <c r="J27" s="31">
        <f t="shared" si="2"/>
        <v>53</v>
      </c>
      <c r="K27" s="49">
        <v>7</v>
      </c>
      <c r="L27" s="49">
        <v>3</v>
      </c>
      <c r="M27" s="41">
        <f t="shared" si="5"/>
        <v>10</v>
      </c>
      <c r="N27" s="49">
        <v>4</v>
      </c>
    </row>
    <row r="28" spans="2:14">
      <c r="B28" s="33" t="s">
        <v>19</v>
      </c>
      <c r="C28" s="33"/>
      <c r="D28" s="40" t="s">
        <v>32</v>
      </c>
      <c r="E28" s="30">
        <v>9</v>
      </c>
      <c r="F28" s="48">
        <v>59</v>
      </c>
      <c r="G28" s="48">
        <v>0</v>
      </c>
      <c r="H28" s="31">
        <f t="shared" si="6"/>
        <v>59</v>
      </c>
      <c r="I28" s="48">
        <v>0</v>
      </c>
      <c r="J28" s="31">
        <f t="shared" si="2"/>
        <v>59</v>
      </c>
      <c r="K28" s="49">
        <v>0</v>
      </c>
      <c r="L28" s="49">
        <v>1</v>
      </c>
      <c r="M28" s="41">
        <f t="shared" si="5"/>
        <v>1</v>
      </c>
      <c r="N28" s="49">
        <v>3</v>
      </c>
    </row>
    <row r="29" spans="2:14">
      <c r="B29" s="33" t="s">
        <v>20</v>
      </c>
      <c r="C29" s="33" t="s">
        <v>26</v>
      </c>
      <c r="D29" s="40" t="s">
        <v>34</v>
      </c>
      <c r="E29" s="30">
        <v>8</v>
      </c>
      <c r="F29" s="48">
        <v>78</v>
      </c>
      <c r="G29" s="48">
        <v>0</v>
      </c>
      <c r="H29" s="31">
        <f t="shared" si="6"/>
        <v>78</v>
      </c>
      <c r="I29" s="48">
        <v>0</v>
      </c>
      <c r="J29" s="31">
        <f t="shared" si="2"/>
        <v>78</v>
      </c>
      <c r="K29" s="49">
        <v>3</v>
      </c>
      <c r="L29" s="49">
        <v>0</v>
      </c>
      <c r="M29" s="41">
        <f t="shared" si="5"/>
        <v>3</v>
      </c>
      <c r="N29" s="49">
        <v>0</v>
      </c>
    </row>
    <row r="30" spans="2:14">
      <c r="B30" s="33" t="s">
        <v>25</v>
      </c>
      <c r="C30" s="33"/>
      <c r="D30" s="40" t="s">
        <v>25</v>
      </c>
      <c r="E30" s="30">
        <v>7</v>
      </c>
      <c r="F30" s="48">
        <v>81</v>
      </c>
      <c r="G30" s="48">
        <v>0</v>
      </c>
      <c r="H30" s="31">
        <f t="shared" si="6"/>
        <v>81</v>
      </c>
      <c r="I30" s="48">
        <v>0</v>
      </c>
      <c r="J30" s="31">
        <f t="shared" si="2"/>
        <v>81</v>
      </c>
      <c r="K30" s="49">
        <v>1</v>
      </c>
      <c r="L30" s="49">
        <v>0</v>
      </c>
      <c r="M30" s="41">
        <f t="shared" si="5"/>
        <v>1</v>
      </c>
      <c r="N30" s="49">
        <v>0</v>
      </c>
    </row>
    <row r="31" spans="2:14">
      <c r="B31" s="33" t="s">
        <v>19</v>
      </c>
      <c r="C31" s="33"/>
      <c r="D31" s="40" t="s">
        <v>30</v>
      </c>
      <c r="E31" s="30">
        <v>6</v>
      </c>
      <c r="F31" s="48">
        <v>61</v>
      </c>
      <c r="G31" s="48">
        <v>0</v>
      </c>
      <c r="H31" s="31">
        <f t="shared" si="6"/>
        <v>61</v>
      </c>
      <c r="I31" s="48">
        <v>0</v>
      </c>
      <c r="J31" s="31">
        <f t="shared" si="2"/>
        <v>61</v>
      </c>
      <c r="K31" s="49">
        <v>0</v>
      </c>
      <c r="L31" s="49">
        <v>0</v>
      </c>
      <c r="M31" s="41">
        <f t="shared" si="5"/>
        <v>0</v>
      </c>
      <c r="N31" s="49">
        <v>0</v>
      </c>
    </row>
    <row r="32" spans="2:14">
      <c r="B32" s="33" t="s">
        <v>30</v>
      </c>
      <c r="C32" s="27"/>
      <c r="D32" s="40"/>
      <c r="E32" s="30">
        <v>5</v>
      </c>
      <c r="F32" s="48">
        <v>70</v>
      </c>
      <c r="G32" s="48">
        <v>0</v>
      </c>
      <c r="H32" s="31">
        <f t="shared" si="6"/>
        <v>70</v>
      </c>
      <c r="I32" s="48">
        <v>0</v>
      </c>
      <c r="J32" s="31">
        <f t="shared" si="2"/>
        <v>70</v>
      </c>
      <c r="K32" s="49">
        <v>0</v>
      </c>
      <c r="L32" s="49">
        <v>1</v>
      </c>
      <c r="M32" s="41">
        <f t="shared" si="5"/>
        <v>1</v>
      </c>
      <c r="N32" s="49">
        <v>3</v>
      </c>
    </row>
    <row r="33" spans="2:14">
      <c r="B33" s="33"/>
      <c r="C33" s="33"/>
      <c r="D33" s="40"/>
      <c r="E33" s="30">
        <v>4</v>
      </c>
      <c r="F33" s="48">
        <v>26</v>
      </c>
      <c r="G33" s="48">
        <v>0</v>
      </c>
      <c r="H33" s="31">
        <f t="shared" si="6"/>
        <v>26</v>
      </c>
      <c r="I33" s="48">
        <v>0</v>
      </c>
      <c r="J33" s="31">
        <f t="shared" si="2"/>
        <v>26</v>
      </c>
      <c r="K33" s="49">
        <v>0</v>
      </c>
      <c r="L33" s="49">
        <v>0</v>
      </c>
      <c r="M33" s="41">
        <f t="shared" si="5"/>
        <v>0</v>
      </c>
      <c r="N33" s="49">
        <v>0</v>
      </c>
    </row>
    <row r="34" spans="2:14">
      <c r="B34" s="33"/>
      <c r="C34" s="33" t="s">
        <v>18</v>
      </c>
      <c r="D34" s="40"/>
      <c r="E34" s="30">
        <v>3</v>
      </c>
      <c r="F34" s="48">
        <v>0</v>
      </c>
      <c r="G34" s="48">
        <v>51</v>
      </c>
      <c r="H34" s="31">
        <f t="shared" si="6"/>
        <v>51</v>
      </c>
      <c r="I34" s="48">
        <v>0</v>
      </c>
      <c r="J34" s="31">
        <f t="shared" si="2"/>
        <v>51</v>
      </c>
      <c r="K34" s="49">
        <v>1</v>
      </c>
      <c r="L34" s="49">
        <v>0</v>
      </c>
      <c r="M34" s="41">
        <f t="shared" si="5"/>
        <v>1</v>
      </c>
      <c r="N34" s="49">
        <v>0</v>
      </c>
    </row>
    <row r="35" spans="2:14">
      <c r="B35" s="33"/>
      <c r="C35" s="33"/>
      <c r="D35" s="40"/>
      <c r="E35" s="30">
        <v>2</v>
      </c>
      <c r="F35" s="48">
        <v>0</v>
      </c>
      <c r="G35" s="48">
        <v>17</v>
      </c>
      <c r="H35" s="31">
        <f t="shared" si="6"/>
        <v>17</v>
      </c>
      <c r="I35" s="48">
        <v>0</v>
      </c>
      <c r="J35" s="31">
        <f t="shared" si="2"/>
        <v>17</v>
      </c>
      <c r="K35" s="49">
        <v>0</v>
      </c>
      <c r="L35" s="49">
        <v>2</v>
      </c>
      <c r="M35" s="41">
        <f t="shared" si="5"/>
        <v>2</v>
      </c>
      <c r="N35" s="49">
        <v>2</v>
      </c>
    </row>
    <row r="36" spans="2:14">
      <c r="B36" s="37"/>
      <c r="C36" s="37"/>
      <c r="D36" s="40"/>
      <c r="E36" s="27">
        <v>1</v>
      </c>
      <c r="F36" s="48">
        <v>0</v>
      </c>
      <c r="G36" s="48">
        <v>9</v>
      </c>
      <c r="H36" s="31">
        <f t="shared" si="6"/>
        <v>9</v>
      </c>
      <c r="I36" s="48">
        <v>234</v>
      </c>
      <c r="J36" s="31">
        <f>H36+I36</f>
        <v>243</v>
      </c>
      <c r="K36" s="49">
        <v>0</v>
      </c>
      <c r="L36" s="49">
        <v>0</v>
      </c>
      <c r="M36" s="41">
        <f t="shared" si="5"/>
        <v>0</v>
      </c>
      <c r="N36" s="49">
        <v>0</v>
      </c>
    </row>
    <row r="37" spans="2:14" ht="15" customHeight="1">
      <c r="B37" s="122" t="s">
        <v>35</v>
      </c>
      <c r="C37" s="123"/>
      <c r="D37" s="123"/>
      <c r="E37" s="123"/>
      <c r="F37" s="39">
        <f t="shared" ref="F37:N37" si="7">SUM(F24:F36)</f>
        <v>1804</v>
      </c>
      <c r="G37" s="31">
        <f t="shared" si="7"/>
        <v>77</v>
      </c>
      <c r="H37" s="42">
        <f t="shared" si="7"/>
        <v>1881</v>
      </c>
      <c r="I37" s="43">
        <f t="shared" si="7"/>
        <v>234</v>
      </c>
      <c r="J37" s="38">
        <f t="shared" si="7"/>
        <v>2115</v>
      </c>
      <c r="K37" s="39">
        <f t="shared" si="7"/>
        <v>761</v>
      </c>
      <c r="L37" s="31">
        <f t="shared" si="7"/>
        <v>113</v>
      </c>
      <c r="M37" s="38">
        <f t="shared" si="7"/>
        <v>874</v>
      </c>
      <c r="N37" s="39">
        <f t="shared" si="7"/>
        <v>146</v>
      </c>
    </row>
    <row r="38" spans="2:14">
      <c r="B38" s="27"/>
      <c r="C38" s="27"/>
      <c r="D38" s="44"/>
      <c r="E38" s="30">
        <v>13</v>
      </c>
      <c r="F38" s="48">
        <v>17</v>
      </c>
      <c r="G38" s="48">
        <v>0</v>
      </c>
      <c r="H38" s="31">
        <f t="shared" si="6"/>
        <v>17</v>
      </c>
      <c r="I38" s="48">
        <v>0</v>
      </c>
      <c r="J38" s="31">
        <f t="shared" si="2"/>
        <v>17</v>
      </c>
      <c r="K38" s="49">
        <v>1</v>
      </c>
      <c r="L38" s="49">
        <v>1</v>
      </c>
      <c r="M38" s="41">
        <f>K38+L38</f>
        <v>2</v>
      </c>
      <c r="N38" s="49">
        <v>1</v>
      </c>
    </row>
    <row r="39" spans="2:14">
      <c r="B39" s="33" t="s">
        <v>18</v>
      </c>
      <c r="C39" s="33" t="s">
        <v>19</v>
      </c>
      <c r="D39" s="40" t="s">
        <v>36</v>
      </c>
      <c r="E39" s="30">
        <v>12</v>
      </c>
      <c r="F39" s="48">
        <v>0</v>
      </c>
      <c r="G39" s="48">
        <v>0</v>
      </c>
      <c r="H39" s="31">
        <f t="shared" si="6"/>
        <v>0</v>
      </c>
      <c r="I39" s="48">
        <v>0</v>
      </c>
      <c r="J39" s="31">
        <f t="shared" si="2"/>
        <v>0</v>
      </c>
      <c r="K39" s="49">
        <v>0</v>
      </c>
      <c r="L39" s="49">
        <v>0</v>
      </c>
      <c r="M39" s="41">
        <f t="shared" ref="M39:M50" si="8">K39+L39</f>
        <v>0</v>
      </c>
      <c r="N39" s="49">
        <v>0</v>
      </c>
    </row>
    <row r="40" spans="2:14">
      <c r="B40" s="33" t="s">
        <v>22</v>
      </c>
      <c r="C40" s="33"/>
      <c r="D40" s="40" t="s">
        <v>22</v>
      </c>
      <c r="E40" s="30">
        <v>11</v>
      </c>
      <c r="F40" s="48">
        <v>0</v>
      </c>
      <c r="G40" s="48">
        <v>0</v>
      </c>
      <c r="H40" s="31">
        <f t="shared" si="6"/>
        <v>0</v>
      </c>
      <c r="I40" s="48">
        <v>0</v>
      </c>
      <c r="J40" s="31">
        <f t="shared" si="2"/>
        <v>0</v>
      </c>
      <c r="K40" s="49">
        <v>0</v>
      </c>
      <c r="L40" s="49">
        <v>0</v>
      </c>
      <c r="M40" s="41">
        <f t="shared" si="8"/>
        <v>0</v>
      </c>
      <c r="N40" s="49">
        <v>0</v>
      </c>
    </row>
    <row r="41" spans="2:14">
      <c r="B41" s="33" t="s">
        <v>37</v>
      </c>
      <c r="C41" s="27"/>
      <c r="D41" s="40" t="s">
        <v>20</v>
      </c>
      <c r="E41" s="30">
        <v>10</v>
      </c>
      <c r="F41" s="48">
        <v>0</v>
      </c>
      <c r="G41" s="48">
        <v>0</v>
      </c>
      <c r="H41" s="31">
        <f t="shared" si="6"/>
        <v>0</v>
      </c>
      <c r="I41" s="48">
        <v>0</v>
      </c>
      <c r="J41" s="31">
        <f t="shared" si="2"/>
        <v>0</v>
      </c>
      <c r="K41" s="49">
        <v>0</v>
      </c>
      <c r="L41" s="49">
        <v>0</v>
      </c>
      <c r="M41" s="41">
        <f t="shared" si="8"/>
        <v>0</v>
      </c>
      <c r="N41" s="49">
        <v>0</v>
      </c>
    </row>
    <row r="42" spans="2:14">
      <c r="B42" s="33" t="s">
        <v>25</v>
      </c>
      <c r="C42" s="33"/>
      <c r="D42" s="40" t="s">
        <v>34</v>
      </c>
      <c r="E42" s="30">
        <v>9</v>
      </c>
      <c r="F42" s="48">
        <v>0</v>
      </c>
      <c r="G42" s="48">
        <v>0</v>
      </c>
      <c r="H42" s="31">
        <f t="shared" si="6"/>
        <v>0</v>
      </c>
      <c r="I42" s="48">
        <v>0</v>
      </c>
      <c r="J42" s="31">
        <f t="shared" si="2"/>
        <v>0</v>
      </c>
      <c r="K42" s="49">
        <v>0</v>
      </c>
      <c r="L42" s="49">
        <v>0</v>
      </c>
      <c r="M42" s="41">
        <f t="shared" si="8"/>
        <v>0</v>
      </c>
      <c r="N42" s="49">
        <v>0</v>
      </c>
    </row>
    <row r="43" spans="2:14">
      <c r="B43" s="33" t="s">
        <v>23</v>
      </c>
      <c r="C43" s="33" t="s">
        <v>26</v>
      </c>
      <c r="D43" s="40" t="s">
        <v>18</v>
      </c>
      <c r="E43" s="30">
        <v>8</v>
      </c>
      <c r="F43" s="48">
        <v>0</v>
      </c>
      <c r="G43" s="48">
        <v>0</v>
      </c>
      <c r="H43" s="31">
        <f t="shared" si="6"/>
        <v>0</v>
      </c>
      <c r="I43" s="48">
        <v>0</v>
      </c>
      <c r="J43" s="31">
        <f t="shared" si="2"/>
        <v>0</v>
      </c>
      <c r="K43" s="49">
        <v>0</v>
      </c>
      <c r="L43" s="49">
        <v>0</v>
      </c>
      <c r="M43" s="41">
        <f t="shared" si="8"/>
        <v>0</v>
      </c>
      <c r="N43" s="49">
        <v>0</v>
      </c>
    </row>
    <row r="44" spans="2:14">
      <c r="B44" s="33" t="s">
        <v>25</v>
      </c>
      <c r="C44" s="33"/>
      <c r="D44" s="40" t="s">
        <v>33</v>
      </c>
      <c r="E44" s="30">
        <v>7</v>
      </c>
      <c r="F44" s="48">
        <v>0</v>
      </c>
      <c r="G44" s="48">
        <v>0</v>
      </c>
      <c r="H44" s="31">
        <f t="shared" si="6"/>
        <v>0</v>
      </c>
      <c r="I44" s="48">
        <v>0</v>
      </c>
      <c r="J44" s="31">
        <f t="shared" si="2"/>
        <v>0</v>
      </c>
      <c r="K44" s="49">
        <v>0</v>
      </c>
      <c r="L44" s="49">
        <v>0</v>
      </c>
      <c r="M44" s="41">
        <f t="shared" si="8"/>
        <v>0</v>
      </c>
      <c r="N44" s="49">
        <v>0</v>
      </c>
    </row>
    <row r="45" spans="2:14">
      <c r="B45" s="33" t="s">
        <v>18</v>
      </c>
      <c r="C45" s="33"/>
      <c r="D45" s="40" t="s">
        <v>27</v>
      </c>
      <c r="E45" s="30">
        <v>6</v>
      </c>
      <c r="F45" s="48">
        <v>0</v>
      </c>
      <c r="G45" s="48">
        <v>0</v>
      </c>
      <c r="H45" s="31">
        <f t="shared" si="6"/>
        <v>0</v>
      </c>
      <c r="I45" s="48">
        <v>0</v>
      </c>
      <c r="J45" s="31">
        <f t="shared" si="2"/>
        <v>0</v>
      </c>
      <c r="K45" s="49">
        <v>0</v>
      </c>
      <c r="L45" s="49">
        <v>0</v>
      </c>
      <c r="M45" s="41">
        <f t="shared" si="8"/>
        <v>0</v>
      </c>
      <c r="N45" s="49">
        <v>0</v>
      </c>
    </row>
    <row r="46" spans="2:14">
      <c r="B46" s="33" t="s">
        <v>28</v>
      </c>
      <c r="C46" s="27"/>
      <c r="D46" s="40" t="s">
        <v>20</v>
      </c>
      <c r="E46" s="30">
        <v>5</v>
      </c>
      <c r="F46" s="48">
        <v>0</v>
      </c>
      <c r="G46" s="48">
        <v>0</v>
      </c>
      <c r="H46" s="31">
        <f t="shared" si="6"/>
        <v>0</v>
      </c>
      <c r="I46" s="48">
        <v>0</v>
      </c>
      <c r="J46" s="31">
        <f t="shared" si="2"/>
        <v>0</v>
      </c>
      <c r="K46" s="49">
        <v>0</v>
      </c>
      <c r="L46" s="49">
        <v>0</v>
      </c>
      <c r="M46" s="41">
        <f t="shared" si="8"/>
        <v>0</v>
      </c>
      <c r="N46" s="49">
        <v>0</v>
      </c>
    </row>
    <row r="47" spans="2:14">
      <c r="B47" s="33"/>
      <c r="C47" s="33"/>
      <c r="D47" s="40" t="s">
        <v>29</v>
      </c>
      <c r="E47" s="30">
        <v>4</v>
      </c>
      <c r="F47" s="48">
        <v>0</v>
      </c>
      <c r="G47" s="48">
        <v>0</v>
      </c>
      <c r="H47" s="31">
        <f t="shared" si="6"/>
        <v>0</v>
      </c>
      <c r="I47" s="48">
        <v>0</v>
      </c>
      <c r="J47" s="31">
        <f t="shared" si="2"/>
        <v>0</v>
      </c>
      <c r="K47" s="49">
        <v>0</v>
      </c>
      <c r="L47" s="49">
        <v>0</v>
      </c>
      <c r="M47" s="41">
        <f t="shared" si="8"/>
        <v>0</v>
      </c>
      <c r="N47" s="49">
        <v>0</v>
      </c>
    </row>
    <row r="48" spans="2:14">
      <c r="B48" s="33"/>
      <c r="C48" s="33" t="s">
        <v>18</v>
      </c>
      <c r="D48" s="40" t="s">
        <v>18</v>
      </c>
      <c r="E48" s="30">
        <v>3</v>
      </c>
      <c r="F48" s="48">
        <v>0</v>
      </c>
      <c r="G48" s="48">
        <v>0</v>
      </c>
      <c r="H48" s="31">
        <f t="shared" si="6"/>
        <v>0</v>
      </c>
      <c r="I48" s="48">
        <v>0</v>
      </c>
      <c r="J48" s="31">
        <f t="shared" si="2"/>
        <v>0</v>
      </c>
      <c r="K48" s="49">
        <v>0</v>
      </c>
      <c r="L48" s="49">
        <v>0</v>
      </c>
      <c r="M48" s="41">
        <f t="shared" si="8"/>
        <v>0</v>
      </c>
      <c r="N48" s="49">
        <v>0</v>
      </c>
    </row>
    <row r="49" spans="2:14">
      <c r="B49" s="33"/>
      <c r="C49" s="33"/>
      <c r="D49" s="40" t="s">
        <v>23</v>
      </c>
      <c r="E49" s="30">
        <v>2</v>
      </c>
      <c r="F49" s="48">
        <v>0</v>
      </c>
      <c r="G49" s="48">
        <v>0</v>
      </c>
      <c r="H49" s="31">
        <f t="shared" si="6"/>
        <v>0</v>
      </c>
      <c r="I49" s="48">
        <v>0</v>
      </c>
      <c r="J49" s="31">
        <f t="shared" si="2"/>
        <v>0</v>
      </c>
      <c r="K49" s="49">
        <v>0</v>
      </c>
      <c r="L49" s="49">
        <v>0</v>
      </c>
      <c r="M49" s="41">
        <f t="shared" si="8"/>
        <v>0</v>
      </c>
      <c r="N49" s="49">
        <v>0</v>
      </c>
    </row>
    <row r="50" spans="2:14">
      <c r="B50" s="37"/>
      <c r="C50" s="40"/>
      <c r="D50" s="37"/>
      <c r="E50" s="27">
        <v>1</v>
      </c>
      <c r="F50" s="48">
        <v>0</v>
      </c>
      <c r="G50" s="48">
        <v>0</v>
      </c>
      <c r="H50" s="45">
        <f t="shared" si="6"/>
        <v>0</v>
      </c>
      <c r="I50" s="48">
        <v>24</v>
      </c>
      <c r="J50" s="45">
        <f t="shared" si="2"/>
        <v>24</v>
      </c>
      <c r="K50" s="49">
        <v>0</v>
      </c>
      <c r="L50" s="49">
        <v>0</v>
      </c>
      <c r="M50" s="46">
        <f t="shared" si="8"/>
        <v>0</v>
      </c>
      <c r="N50" s="49">
        <v>0</v>
      </c>
    </row>
    <row r="51" spans="2:14" ht="15" customHeight="1">
      <c r="B51" s="125" t="s">
        <v>38</v>
      </c>
      <c r="C51" s="125"/>
      <c r="D51" s="125"/>
      <c r="E51" s="125"/>
      <c r="F51" s="31">
        <f t="shared" ref="F51:N51" si="9">SUM(F38:F50)</f>
        <v>17</v>
      </c>
      <c r="G51" s="31">
        <f t="shared" si="9"/>
        <v>0</v>
      </c>
      <c r="H51" s="31">
        <f t="shared" si="9"/>
        <v>17</v>
      </c>
      <c r="I51" s="31">
        <f t="shared" si="9"/>
        <v>24</v>
      </c>
      <c r="J51" s="31">
        <f t="shared" si="9"/>
        <v>41</v>
      </c>
      <c r="K51" s="31">
        <f t="shared" si="9"/>
        <v>1</v>
      </c>
      <c r="L51" s="31">
        <f t="shared" si="9"/>
        <v>1</v>
      </c>
      <c r="M51" s="31">
        <f t="shared" si="9"/>
        <v>2</v>
      </c>
      <c r="N51" s="31">
        <f t="shared" si="9"/>
        <v>1</v>
      </c>
    </row>
    <row r="52" spans="2:14">
      <c r="B52" s="122" t="s">
        <v>39</v>
      </c>
      <c r="C52" s="123"/>
      <c r="D52" s="123"/>
      <c r="E52" s="124"/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19</v>
      </c>
      <c r="L52" s="48">
        <v>6</v>
      </c>
      <c r="M52" s="48">
        <v>25</v>
      </c>
      <c r="N52" s="48">
        <v>7</v>
      </c>
    </row>
    <row r="53" spans="2:14" ht="15" customHeight="1">
      <c r="B53" s="120" t="s">
        <v>40</v>
      </c>
      <c r="C53" s="120"/>
      <c r="D53" s="120"/>
      <c r="E53" s="120"/>
      <c r="F53" s="47">
        <f>+F23+F37+F51+F52</f>
        <v>3010</v>
      </c>
      <c r="G53" s="47">
        <f t="shared" ref="G53:J53" si="10">+G23+G37+G51+G52</f>
        <v>126</v>
      </c>
      <c r="H53" s="47">
        <f t="shared" si="10"/>
        <v>3136</v>
      </c>
      <c r="I53" s="47">
        <f t="shared" si="10"/>
        <v>404</v>
      </c>
      <c r="J53" s="47">
        <f t="shared" si="10"/>
        <v>3540</v>
      </c>
      <c r="K53" s="47">
        <f>+K23+K37+K51+K52</f>
        <v>1535</v>
      </c>
      <c r="L53" s="47">
        <f t="shared" ref="L53:N53" si="11">+L23+L37+L51+L52</f>
        <v>276</v>
      </c>
      <c r="M53" s="47">
        <f t="shared" si="11"/>
        <v>1811</v>
      </c>
      <c r="N53" s="47">
        <f t="shared" si="11"/>
        <v>327</v>
      </c>
    </row>
    <row r="54" spans="2:14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</row>
    <row r="55" spans="2:14">
      <c r="B55" s="25" t="s">
        <v>41</v>
      </c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</row>
  </sheetData>
  <sheetProtection password="E569" sheet="1" objects="1" scenarios="1"/>
  <protectedRanges>
    <protectedRange sqref="F10:G22 I10:I22 K10:L22 N10:N22 F24:G36 I24:I36 K24:L36 N24:N36 F38:G50 I38:I50 K38:L50 N38:N50 F52:N52" name="dados a serem preenchidos pelos TRTs_1"/>
  </protectedRanges>
  <mergeCells count="16">
    <mergeCell ref="B5:N5"/>
    <mergeCell ref="B53:E53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showGridLines="0" workbookViewId="0">
      <selection activeCell="F2" sqref="F2"/>
    </sheetView>
  </sheetViews>
  <sheetFormatPr defaultRowHeight="15"/>
  <cols>
    <col min="1" max="1" width="7.7109375" style="11" customWidth="1"/>
    <col min="2" max="2" width="19.28515625" style="11" customWidth="1"/>
    <col min="3" max="3" width="22.7109375" style="11" customWidth="1"/>
    <col min="4" max="4" width="15.28515625" style="11" customWidth="1"/>
    <col min="5" max="5" width="17" style="11" customWidth="1"/>
    <col min="6" max="6" width="14.28515625" style="11" customWidth="1"/>
    <col min="7" max="16384" width="9.140625" style="11"/>
  </cols>
  <sheetData>
    <row r="1" spans="1:13">
      <c r="B1" s="6" t="s">
        <v>0</v>
      </c>
      <c r="C1" s="7"/>
      <c r="D1" s="7"/>
      <c r="E1" s="7"/>
      <c r="F1" s="7"/>
      <c r="G1" s="8"/>
      <c r="H1" s="9"/>
      <c r="J1" s="10"/>
      <c r="K1" s="10"/>
      <c r="L1" s="10"/>
      <c r="M1" s="10"/>
    </row>
    <row r="2" spans="1:13">
      <c r="B2" s="12" t="s">
        <v>42</v>
      </c>
      <c r="C2" s="13"/>
      <c r="D2" s="13"/>
      <c r="E2" s="51" t="s">
        <v>136</v>
      </c>
      <c r="F2" s="13"/>
      <c r="G2" s="13"/>
      <c r="H2" s="15"/>
      <c r="J2" s="10"/>
      <c r="K2" s="10"/>
      <c r="L2" s="10"/>
      <c r="M2" s="10"/>
    </row>
    <row r="3" spans="1:13">
      <c r="B3" s="12" t="s">
        <v>1</v>
      </c>
      <c r="C3" s="16" t="s">
        <v>2</v>
      </c>
      <c r="D3" s="17"/>
      <c r="E3" s="17"/>
      <c r="F3" s="17"/>
      <c r="G3" s="14"/>
      <c r="H3" s="18"/>
    </row>
    <row r="4" spans="1:13">
      <c r="B4" s="19" t="s">
        <v>3</v>
      </c>
      <c r="C4" s="20"/>
      <c r="D4" s="50">
        <v>44196</v>
      </c>
      <c r="E4" s="21"/>
      <c r="F4" s="21"/>
      <c r="G4" s="22"/>
      <c r="H4" s="23"/>
    </row>
    <row r="5" spans="1:13">
      <c r="A5" s="119" t="s">
        <v>4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</row>
    <row r="6" spans="1:13">
      <c r="B6" s="52" t="s">
        <v>43</v>
      </c>
      <c r="C6" s="25"/>
      <c r="D6" s="25"/>
      <c r="E6" s="25"/>
      <c r="F6" s="25"/>
      <c r="G6" s="25"/>
      <c r="H6" s="25"/>
    </row>
    <row r="7" spans="1:13">
      <c r="B7" s="121" t="s">
        <v>44</v>
      </c>
      <c r="C7" s="121" t="s">
        <v>9</v>
      </c>
      <c r="D7" s="121"/>
      <c r="E7" s="121"/>
      <c r="F7" s="121"/>
      <c r="G7" s="121" t="s">
        <v>10</v>
      </c>
      <c r="H7" s="121" t="s">
        <v>11</v>
      </c>
    </row>
    <row r="8" spans="1:13" ht="15" customHeight="1">
      <c r="B8" s="121"/>
      <c r="C8" s="121" t="s">
        <v>45</v>
      </c>
      <c r="D8" s="121"/>
      <c r="E8" s="121"/>
      <c r="F8" s="121" t="s">
        <v>46</v>
      </c>
      <c r="G8" s="121"/>
      <c r="H8" s="121"/>
    </row>
    <row r="9" spans="1:13">
      <c r="B9" s="121"/>
      <c r="C9" s="53" t="s">
        <v>47</v>
      </c>
      <c r="D9" s="53" t="s">
        <v>48</v>
      </c>
      <c r="E9" s="121" t="s">
        <v>17</v>
      </c>
      <c r="F9" s="121"/>
      <c r="G9" s="121"/>
      <c r="H9" s="121"/>
    </row>
    <row r="10" spans="1:13">
      <c r="B10" s="121"/>
      <c r="C10" s="54" t="s">
        <v>48</v>
      </c>
      <c r="D10" s="54" t="s">
        <v>49</v>
      </c>
      <c r="E10" s="121"/>
      <c r="F10" s="121"/>
      <c r="G10" s="121"/>
      <c r="H10" s="121"/>
    </row>
    <row r="11" spans="1:13">
      <c r="B11" s="121"/>
      <c r="C11" s="55" t="s">
        <v>50</v>
      </c>
      <c r="D11" s="55" t="s">
        <v>51</v>
      </c>
      <c r="E11" s="121"/>
      <c r="F11" s="121"/>
      <c r="G11" s="121"/>
      <c r="H11" s="121"/>
    </row>
    <row r="12" spans="1:13" ht="15" customHeight="1">
      <c r="B12" s="127" t="s">
        <v>52</v>
      </c>
      <c r="C12" s="127"/>
      <c r="D12" s="127"/>
      <c r="E12" s="127"/>
      <c r="F12" s="127"/>
      <c r="G12" s="127"/>
      <c r="H12" s="127"/>
    </row>
    <row r="13" spans="1:13">
      <c r="B13" s="63" t="s">
        <v>53</v>
      </c>
      <c r="C13" s="61">
        <v>3</v>
      </c>
      <c r="D13" s="61">
        <v>0</v>
      </c>
      <c r="E13" s="56">
        <f>C13+D13</f>
        <v>3</v>
      </c>
      <c r="F13" s="61">
        <v>0</v>
      </c>
      <c r="G13" s="61">
        <v>0</v>
      </c>
      <c r="H13" s="56">
        <f>E13+F13+G13</f>
        <v>3</v>
      </c>
    </row>
    <row r="14" spans="1:13">
      <c r="B14" s="63" t="s">
        <v>54</v>
      </c>
      <c r="C14" s="61">
        <v>205</v>
      </c>
      <c r="D14" s="61">
        <v>0</v>
      </c>
      <c r="E14" s="56">
        <f>C14+D14</f>
        <v>205</v>
      </c>
      <c r="F14" s="61">
        <v>7</v>
      </c>
      <c r="G14" s="61">
        <v>0</v>
      </c>
      <c r="H14" s="56">
        <f t="shared" ref="H14:H15" si="0">E14+F14+G14</f>
        <v>212</v>
      </c>
    </row>
    <row r="15" spans="1:13">
      <c r="B15" s="63" t="s">
        <v>55</v>
      </c>
      <c r="C15" s="61">
        <v>73</v>
      </c>
      <c r="D15" s="61">
        <v>0</v>
      </c>
      <c r="E15" s="56">
        <f>C15+D15</f>
        <v>73</v>
      </c>
      <c r="F15" s="61">
        <v>6</v>
      </c>
      <c r="G15" s="61">
        <v>0</v>
      </c>
      <c r="H15" s="56">
        <f t="shared" si="0"/>
        <v>79</v>
      </c>
    </row>
    <row r="16" spans="1:13">
      <c r="B16" s="63" t="s">
        <v>56</v>
      </c>
      <c r="C16" s="61">
        <v>26</v>
      </c>
      <c r="D16" s="61">
        <v>0</v>
      </c>
      <c r="E16" s="56">
        <f>C16+D16</f>
        <v>26</v>
      </c>
      <c r="F16" s="61">
        <v>0</v>
      </c>
      <c r="G16" s="61">
        <v>0</v>
      </c>
      <c r="H16" s="56">
        <f>E16+F16+G16</f>
        <v>26</v>
      </c>
    </row>
    <row r="17" spans="2:8">
      <c r="B17" s="58" t="s">
        <v>57</v>
      </c>
      <c r="C17" s="57">
        <f>SUM(C13:C16)</f>
        <v>307</v>
      </c>
      <c r="D17" s="57">
        <f>SUM(D13:D16)</f>
        <v>0</v>
      </c>
      <c r="E17" s="57">
        <f>C17+D17</f>
        <v>307</v>
      </c>
      <c r="F17" s="57">
        <f>SUM(F13:F16)</f>
        <v>13</v>
      </c>
      <c r="G17" s="57">
        <f>SUM(G13:G16)</f>
        <v>0</v>
      </c>
      <c r="H17" s="56">
        <f>E17+F17+G17</f>
        <v>320</v>
      </c>
    </row>
    <row r="18" spans="2:8">
      <c r="B18" s="126" t="s">
        <v>58</v>
      </c>
      <c r="C18" s="126"/>
      <c r="D18" s="126"/>
      <c r="E18" s="126"/>
      <c r="F18" s="126"/>
      <c r="G18" s="126"/>
      <c r="H18" s="126"/>
    </row>
    <row r="19" spans="2:8">
      <c r="B19" s="63" t="s">
        <v>59</v>
      </c>
      <c r="C19" s="62">
        <v>0</v>
      </c>
      <c r="D19" s="62">
        <v>0</v>
      </c>
      <c r="E19" s="56">
        <f t="shared" ref="E19:E24" si="1">C19+D19</f>
        <v>0</v>
      </c>
      <c r="F19" s="56"/>
      <c r="G19" s="61">
        <v>0</v>
      </c>
      <c r="H19" s="56">
        <f t="shared" ref="H19:H23" si="2">E19+G19</f>
        <v>0</v>
      </c>
    </row>
    <row r="20" spans="2:8">
      <c r="B20" s="63" t="s">
        <v>60</v>
      </c>
      <c r="C20" s="62">
        <v>682</v>
      </c>
      <c r="D20" s="62">
        <v>0</v>
      </c>
      <c r="E20" s="56">
        <f t="shared" si="1"/>
        <v>682</v>
      </c>
      <c r="F20" s="56"/>
      <c r="G20" s="61">
        <v>28</v>
      </c>
      <c r="H20" s="56">
        <f t="shared" si="2"/>
        <v>710</v>
      </c>
    </row>
    <row r="21" spans="2:8">
      <c r="B21" s="63" t="s">
        <v>61</v>
      </c>
      <c r="C21" s="62">
        <v>432</v>
      </c>
      <c r="D21" s="62">
        <v>0</v>
      </c>
      <c r="E21" s="56">
        <f t="shared" si="1"/>
        <v>432</v>
      </c>
      <c r="F21" s="56"/>
      <c r="G21" s="61">
        <v>3</v>
      </c>
      <c r="H21" s="56">
        <f t="shared" si="2"/>
        <v>435</v>
      </c>
    </row>
    <row r="22" spans="2:8">
      <c r="B22" s="63" t="s">
        <v>62</v>
      </c>
      <c r="C22" s="62">
        <v>191</v>
      </c>
      <c r="D22" s="62">
        <v>0</v>
      </c>
      <c r="E22" s="56">
        <f t="shared" si="1"/>
        <v>191</v>
      </c>
      <c r="F22" s="56"/>
      <c r="G22" s="61">
        <v>3</v>
      </c>
      <c r="H22" s="56">
        <f t="shared" si="2"/>
        <v>194</v>
      </c>
    </row>
    <row r="23" spans="2:8">
      <c r="B23" s="63" t="s">
        <v>63</v>
      </c>
      <c r="C23" s="62">
        <v>259</v>
      </c>
      <c r="D23" s="62">
        <v>0</v>
      </c>
      <c r="E23" s="56">
        <f t="shared" si="1"/>
        <v>259</v>
      </c>
      <c r="F23" s="56"/>
      <c r="G23" s="61">
        <v>4</v>
      </c>
      <c r="H23" s="56">
        <f t="shared" si="2"/>
        <v>263</v>
      </c>
    </row>
    <row r="24" spans="2:8">
      <c r="B24" s="63" t="s">
        <v>64</v>
      </c>
      <c r="C24" s="62">
        <v>34</v>
      </c>
      <c r="D24" s="62">
        <v>0</v>
      </c>
      <c r="E24" s="56">
        <f t="shared" si="1"/>
        <v>34</v>
      </c>
      <c r="F24" s="56"/>
      <c r="G24" s="61">
        <v>0</v>
      </c>
      <c r="H24" s="56">
        <f>E24+G24</f>
        <v>34</v>
      </c>
    </row>
    <row r="25" spans="2:8">
      <c r="B25" s="58" t="s">
        <v>65</v>
      </c>
      <c r="C25" s="57">
        <f>SUM(C19:C24)</f>
        <v>1598</v>
      </c>
      <c r="D25" s="57">
        <f>SUM(D19:D24)</f>
        <v>0</v>
      </c>
      <c r="E25" s="57">
        <f>C25+D25</f>
        <v>1598</v>
      </c>
      <c r="F25" s="57"/>
      <c r="G25" s="57">
        <f>SUM(G19:G24)</f>
        <v>38</v>
      </c>
      <c r="H25" s="56">
        <f>E25+G25</f>
        <v>1636</v>
      </c>
    </row>
    <row r="26" spans="2:8">
      <c r="B26" s="58" t="s">
        <v>66</v>
      </c>
      <c r="C26" s="59">
        <f>C17+C25</f>
        <v>1905</v>
      </c>
      <c r="D26" s="59">
        <f>D17+D25</f>
        <v>0</v>
      </c>
      <c r="E26" s="59">
        <f>E17+E25</f>
        <v>1905</v>
      </c>
      <c r="F26" s="59"/>
      <c r="G26" s="59">
        <f>G17+G25</f>
        <v>38</v>
      </c>
      <c r="H26" s="59">
        <f>H17+H25</f>
        <v>1956</v>
      </c>
    </row>
    <row r="27" spans="2:8">
      <c r="B27" s="60"/>
      <c r="C27" s="60"/>
      <c r="D27" s="60"/>
      <c r="E27" s="60"/>
      <c r="F27" s="60"/>
      <c r="G27" s="60"/>
      <c r="H27" s="60"/>
    </row>
    <row r="28" spans="2:8">
      <c r="B28" s="25" t="s">
        <v>67</v>
      </c>
      <c r="C28" s="60"/>
      <c r="D28" s="60"/>
      <c r="E28" s="60"/>
      <c r="F28" s="60"/>
      <c r="G28" s="60"/>
      <c r="H28" s="60"/>
    </row>
  </sheetData>
  <sheetProtection password="E569" sheet="1" objects="1" scenarios="1"/>
  <protectedRanges>
    <protectedRange sqref="C13:D16 F13:G16 C19:D24 G19:G24" name="Dados dos TRTs_3_2"/>
  </protectedRanges>
  <mergeCells count="10">
    <mergeCell ref="B18:H18"/>
    <mergeCell ref="B12:H12"/>
    <mergeCell ref="A5:M5"/>
    <mergeCell ref="G7:G11"/>
    <mergeCell ref="B7:B11"/>
    <mergeCell ref="C7:F7"/>
    <mergeCell ref="H7:H11"/>
    <mergeCell ref="C8:E8"/>
    <mergeCell ref="F8:F11"/>
    <mergeCell ref="E9:E11"/>
  </mergeCells>
  <dataValidations count="1">
    <dataValidation type="whole" operator="greaterThanOrEqual" allowBlank="1" showInputMessage="1" showErrorMessage="1" sqref="B13:H24 H25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showGridLines="0" workbookViewId="0">
      <selection activeCell="F2" sqref="F2"/>
    </sheetView>
  </sheetViews>
  <sheetFormatPr defaultRowHeight="15"/>
  <cols>
    <col min="1" max="1" width="6.42578125" style="11" customWidth="1"/>
    <col min="2" max="2" width="14" style="11" customWidth="1"/>
    <col min="3" max="3" width="19.140625" style="11" customWidth="1"/>
    <col min="4" max="4" width="22" style="11" customWidth="1"/>
    <col min="5" max="5" width="14.140625" style="11" customWidth="1"/>
    <col min="6" max="6" width="9.140625" style="11"/>
    <col min="7" max="7" width="12.85546875" style="11" customWidth="1"/>
    <col min="8" max="8" width="15.85546875" style="11" customWidth="1"/>
    <col min="9" max="9" width="9.140625" style="11"/>
    <col min="10" max="10" width="12.85546875" style="11" customWidth="1"/>
    <col min="11" max="16384" width="9.140625" style="11"/>
  </cols>
  <sheetData>
    <row r="1" spans="2:14">
      <c r="B1" s="6" t="s">
        <v>0</v>
      </c>
      <c r="C1" s="7"/>
      <c r="D1" s="7"/>
      <c r="E1" s="7"/>
      <c r="F1" s="7"/>
      <c r="G1" s="8"/>
      <c r="H1" s="8"/>
      <c r="I1" s="9"/>
      <c r="J1" s="10"/>
      <c r="K1" s="10"/>
      <c r="L1" s="10"/>
      <c r="M1" s="10"/>
      <c r="N1" s="10"/>
    </row>
    <row r="2" spans="2:14">
      <c r="B2" s="12" t="s">
        <v>42</v>
      </c>
      <c r="C2" s="13"/>
      <c r="D2" s="13"/>
      <c r="E2" s="51" t="s">
        <v>136</v>
      </c>
      <c r="F2" s="13"/>
      <c r="G2" s="13"/>
      <c r="H2" s="14"/>
      <c r="I2" s="15"/>
      <c r="J2" s="10"/>
      <c r="K2" s="10"/>
      <c r="L2" s="10"/>
      <c r="M2" s="10"/>
      <c r="N2" s="10"/>
    </row>
    <row r="3" spans="2:14">
      <c r="B3" s="12" t="s">
        <v>1</v>
      </c>
      <c r="C3" s="16" t="s">
        <v>2</v>
      </c>
      <c r="D3" s="17"/>
      <c r="E3" s="17"/>
      <c r="F3" s="17"/>
      <c r="G3" s="14"/>
      <c r="H3" s="14"/>
      <c r="I3" s="18"/>
    </row>
    <row r="4" spans="2:14">
      <c r="B4" s="19" t="s">
        <v>3</v>
      </c>
      <c r="C4" s="20"/>
      <c r="D4" s="50">
        <v>44196</v>
      </c>
      <c r="E4" s="21"/>
      <c r="F4" s="21"/>
      <c r="G4" s="22"/>
      <c r="H4" s="22"/>
      <c r="I4" s="23"/>
    </row>
    <row r="5" spans="2:14">
      <c r="B5" s="119" t="s">
        <v>4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2:14" ht="22.5" customHeight="1">
      <c r="B6" s="24" t="s">
        <v>68</v>
      </c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2:14" ht="21.75" customHeight="1">
      <c r="B7" s="121" t="s">
        <v>69</v>
      </c>
      <c r="C7" s="121" t="s">
        <v>70</v>
      </c>
      <c r="D7" s="121"/>
      <c r="E7" s="121"/>
      <c r="F7" s="121"/>
      <c r="G7" s="121"/>
      <c r="H7" s="121"/>
      <c r="I7" s="121"/>
      <c r="J7" s="121" t="s">
        <v>71</v>
      </c>
      <c r="K7" s="121" t="s">
        <v>72</v>
      </c>
      <c r="L7" s="121" t="s">
        <v>66</v>
      </c>
    </row>
    <row r="8" spans="2:14" ht="35.25" customHeight="1">
      <c r="B8" s="121"/>
      <c r="C8" s="121" t="s">
        <v>73</v>
      </c>
      <c r="D8" s="121"/>
      <c r="E8" s="121"/>
      <c r="F8" s="121"/>
      <c r="G8" s="121" t="s">
        <v>74</v>
      </c>
      <c r="H8" s="121"/>
      <c r="I8" s="121"/>
      <c r="J8" s="121"/>
      <c r="K8" s="121"/>
      <c r="L8" s="121"/>
    </row>
    <row r="9" spans="2:14" ht="24.75" customHeight="1">
      <c r="B9" s="121"/>
      <c r="C9" s="26" t="s">
        <v>75</v>
      </c>
      <c r="D9" s="26" t="s">
        <v>76</v>
      </c>
      <c r="E9" s="26" t="s">
        <v>77</v>
      </c>
      <c r="F9" s="26" t="s">
        <v>78</v>
      </c>
      <c r="G9" s="26" t="s">
        <v>79</v>
      </c>
      <c r="H9" s="26" t="s">
        <v>77</v>
      </c>
      <c r="I9" s="26" t="s">
        <v>78</v>
      </c>
      <c r="J9" s="121"/>
      <c r="K9" s="121"/>
      <c r="L9" s="121"/>
    </row>
    <row r="10" spans="2:14">
      <c r="B10" s="128" t="s">
        <v>80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30"/>
    </row>
    <row r="11" spans="2:14">
      <c r="B11" s="63" t="s">
        <v>53</v>
      </c>
      <c r="C11" s="61">
        <v>3</v>
      </c>
      <c r="D11" s="61">
        <v>0</v>
      </c>
      <c r="E11" s="61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4">
        <f>C11+D11+E11+F11+G11+H11+I11+J11+K11</f>
        <v>3</v>
      </c>
    </row>
    <row r="12" spans="2:14">
      <c r="B12" s="63" t="s">
        <v>54</v>
      </c>
      <c r="C12" s="61">
        <v>204</v>
      </c>
      <c r="D12" s="61">
        <v>1</v>
      </c>
      <c r="E12" s="61">
        <v>0</v>
      </c>
      <c r="F12" s="61">
        <v>0</v>
      </c>
      <c r="G12" s="61">
        <v>0</v>
      </c>
      <c r="H12" s="61">
        <v>0</v>
      </c>
      <c r="I12" s="61">
        <v>0</v>
      </c>
      <c r="J12" s="61">
        <v>7</v>
      </c>
      <c r="K12" s="61">
        <v>0</v>
      </c>
      <c r="L12" s="64">
        <f t="shared" ref="L12:L14" si="0">C12+D12+E12+F12+G12+H12+I12+J12+K12</f>
        <v>212</v>
      </c>
    </row>
    <row r="13" spans="2:14">
      <c r="B13" s="63" t="s">
        <v>55</v>
      </c>
      <c r="C13" s="61">
        <v>73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  <c r="J13" s="61">
        <v>6</v>
      </c>
      <c r="K13" s="61">
        <v>0</v>
      </c>
      <c r="L13" s="64">
        <f t="shared" si="0"/>
        <v>79</v>
      </c>
    </row>
    <row r="14" spans="2:14">
      <c r="B14" s="63" t="s">
        <v>133</v>
      </c>
      <c r="C14" s="61">
        <v>26</v>
      </c>
      <c r="D14" s="61">
        <v>0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61">
        <v>0</v>
      </c>
      <c r="L14" s="64">
        <f t="shared" si="0"/>
        <v>26</v>
      </c>
    </row>
    <row r="15" spans="2:14">
      <c r="B15" s="63" t="s">
        <v>57</v>
      </c>
      <c r="C15" s="64">
        <f>SUM(C11:C14)</f>
        <v>306</v>
      </c>
      <c r="D15" s="64">
        <f t="shared" ref="D15:K15" si="1">SUM(D11:D14)</f>
        <v>1</v>
      </c>
      <c r="E15" s="64">
        <f t="shared" si="1"/>
        <v>0</v>
      </c>
      <c r="F15" s="64">
        <f t="shared" si="1"/>
        <v>0</v>
      </c>
      <c r="G15" s="64">
        <f t="shared" si="1"/>
        <v>0</v>
      </c>
      <c r="H15" s="64">
        <f t="shared" si="1"/>
        <v>0</v>
      </c>
      <c r="I15" s="64">
        <f t="shared" si="1"/>
        <v>0</v>
      </c>
      <c r="J15" s="64">
        <f t="shared" si="1"/>
        <v>13</v>
      </c>
      <c r="K15" s="64">
        <f t="shared" si="1"/>
        <v>0</v>
      </c>
      <c r="L15" s="64">
        <f>C15+D15+E15+F15+G15+H15+I15+J15+K15</f>
        <v>320</v>
      </c>
    </row>
    <row r="16" spans="2:14">
      <c r="B16" s="126" t="s">
        <v>134</v>
      </c>
      <c r="C16" s="126"/>
      <c r="D16" s="126"/>
      <c r="E16" s="126"/>
      <c r="F16" s="126"/>
      <c r="G16" s="126"/>
      <c r="H16" s="126"/>
      <c r="I16" s="126"/>
      <c r="J16" s="126"/>
      <c r="K16" s="126"/>
      <c r="L16" s="126"/>
    </row>
    <row r="17" spans="2:12">
      <c r="B17" s="63" t="s">
        <v>59</v>
      </c>
      <c r="C17" s="61">
        <v>0</v>
      </c>
      <c r="D17" s="61">
        <v>0</v>
      </c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56"/>
      <c r="K17" s="61">
        <v>0</v>
      </c>
      <c r="L17" s="64">
        <f t="shared" ref="L17:L23" si="2">C17+D17+E17+F17+G17+H17+I17+K17</f>
        <v>0</v>
      </c>
    </row>
    <row r="18" spans="2:12">
      <c r="B18" s="63" t="s">
        <v>60</v>
      </c>
      <c r="C18" s="61">
        <v>673</v>
      </c>
      <c r="D18" s="61">
        <v>9</v>
      </c>
      <c r="E18" s="61">
        <v>0</v>
      </c>
      <c r="F18" s="61">
        <v>0</v>
      </c>
      <c r="G18" s="62">
        <v>0</v>
      </c>
      <c r="H18" s="61">
        <v>0</v>
      </c>
      <c r="I18" s="62">
        <v>0</v>
      </c>
      <c r="J18" s="56"/>
      <c r="K18" s="61">
        <v>28</v>
      </c>
      <c r="L18" s="64">
        <f t="shared" si="2"/>
        <v>710</v>
      </c>
    </row>
    <row r="19" spans="2:12">
      <c r="B19" s="63" t="s">
        <v>61</v>
      </c>
      <c r="C19" s="61">
        <v>431</v>
      </c>
      <c r="D19" s="61">
        <v>1</v>
      </c>
      <c r="E19" s="62">
        <v>0</v>
      </c>
      <c r="F19" s="62">
        <v>0</v>
      </c>
      <c r="G19" s="62">
        <v>0</v>
      </c>
      <c r="H19" s="61">
        <v>0</v>
      </c>
      <c r="I19" s="62">
        <v>0</v>
      </c>
      <c r="J19" s="56"/>
      <c r="K19" s="61">
        <v>3</v>
      </c>
      <c r="L19" s="64">
        <f t="shared" si="2"/>
        <v>435</v>
      </c>
    </row>
    <row r="20" spans="2:12">
      <c r="B20" s="63" t="s">
        <v>62</v>
      </c>
      <c r="C20" s="61">
        <v>182</v>
      </c>
      <c r="D20" s="61">
        <v>9</v>
      </c>
      <c r="E20" s="61">
        <v>0</v>
      </c>
      <c r="F20" s="62">
        <v>0</v>
      </c>
      <c r="G20" s="62">
        <v>0</v>
      </c>
      <c r="H20" s="61">
        <v>0</v>
      </c>
      <c r="I20" s="62">
        <v>0</v>
      </c>
      <c r="J20" s="56"/>
      <c r="K20" s="61">
        <v>3</v>
      </c>
      <c r="L20" s="64">
        <f t="shared" si="2"/>
        <v>194</v>
      </c>
    </row>
    <row r="21" spans="2:12">
      <c r="B21" s="63" t="s">
        <v>63</v>
      </c>
      <c r="C21" s="61">
        <v>255</v>
      </c>
      <c r="D21" s="61">
        <v>4</v>
      </c>
      <c r="E21" s="61">
        <v>0</v>
      </c>
      <c r="F21" s="62">
        <v>0</v>
      </c>
      <c r="G21" s="62">
        <v>0</v>
      </c>
      <c r="H21" s="61">
        <v>0</v>
      </c>
      <c r="I21" s="62">
        <v>0</v>
      </c>
      <c r="J21" s="56"/>
      <c r="K21" s="61">
        <v>4</v>
      </c>
      <c r="L21" s="64">
        <f t="shared" si="2"/>
        <v>263</v>
      </c>
    </row>
    <row r="22" spans="2:12">
      <c r="B22" s="63" t="s">
        <v>64</v>
      </c>
      <c r="C22" s="66">
        <v>33</v>
      </c>
      <c r="D22" s="66">
        <v>1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56"/>
      <c r="K22" s="66">
        <v>0</v>
      </c>
      <c r="L22" s="64">
        <f t="shared" si="2"/>
        <v>34</v>
      </c>
    </row>
    <row r="23" spans="2:12">
      <c r="B23" s="58" t="s">
        <v>65</v>
      </c>
      <c r="C23" s="65">
        <f>SUM(C17:C22)</f>
        <v>1574</v>
      </c>
      <c r="D23" s="65">
        <f t="shared" ref="D23:I23" si="3">SUM(D17:D22)</f>
        <v>24</v>
      </c>
      <c r="E23" s="65">
        <f t="shared" si="3"/>
        <v>0</v>
      </c>
      <c r="F23" s="65">
        <f t="shared" si="3"/>
        <v>0</v>
      </c>
      <c r="G23" s="65">
        <f t="shared" si="3"/>
        <v>0</v>
      </c>
      <c r="H23" s="65">
        <f t="shared" si="3"/>
        <v>0</v>
      </c>
      <c r="I23" s="65">
        <f t="shared" si="3"/>
        <v>0</v>
      </c>
      <c r="J23" s="65"/>
      <c r="K23" s="65">
        <f>SUM(K17:K22)</f>
        <v>38</v>
      </c>
      <c r="L23" s="65">
        <f t="shared" si="2"/>
        <v>1636</v>
      </c>
    </row>
    <row r="24" spans="2:12">
      <c r="B24" s="58" t="s">
        <v>66</v>
      </c>
      <c r="C24" s="59">
        <f>C15+C23</f>
        <v>1880</v>
      </c>
      <c r="D24" s="59">
        <f t="shared" ref="D24:L24" si="4">D15+D23</f>
        <v>25</v>
      </c>
      <c r="E24" s="59">
        <f t="shared" si="4"/>
        <v>0</v>
      </c>
      <c r="F24" s="59">
        <f t="shared" si="4"/>
        <v>0</v>
      </c>
      <c r="G24" s="59">
        <f t="shared" si="4"/>
        <v>0</v>
      </c>
      <c r="H24" s="59">
        <f t="shared" si="4"/>
        <v>0</v>
      </c>
      <c r="I24" s="59">
        <f t="shared" si="4"/>
        <v>0</v>
      </c>
      <c r="J24" s="59">
        <f t="shared" si="4"/>
        <v>13</v>
      </c>
      <c r="K24" s="59">
        <f t="shared" si="4"/>
        <v>38</v>
      </c>
      <c r="L24" s="59">
        <f t="shared" si="4"/>
        <v>1956</v>
      </c>
    </row>
    <row r="25" spans="2:12">
      <c r="B25" s="25" t="s">
        <v>81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</row>
  </sheetData>
  <sheetProtection password="E569" sheet="1" objects="1" scenarios="1"/>
  <protectedRanges>
    <protectedRange sqref="C11:K14 C17:I22 K17:K22" name="dados dos TRTs_2"/>
  </protectedRanges>
  <mergeCells count="10">
    <mergeCell ref="B5:N5"/>
    <mergeCell ref="B16:L16"/>
    <mergeCell ref="B7:B9"/>
    <mergeCell ref="C7:I7"/>
    <mergeCell ref="J7:J9"/>
    <mergeCell ref="K7:K9"/>
    <mergeCell ref="L7:L9"/>
    <mergeCell ref="C8:F8"/>
    <mergeCell ref="G8:I8"/>
    <mergeCell ref="B10:L10"/>
  </mergeCells>
  <dataValidations disablePrompts="1" count="1">
    <dataValidation type="whole" operator="greaterThanOrEqual" allowBlank="1" showInputMessage="1" showErrorMessage="1" sqref="B11:L22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showGridLines="0" workbookViewId="0">
      <selection activeCell="F2" sqref="F2"/>
    </sheetView>
  </sheetViews>
  <sheetFormatPr defaultRowHeight="15"/>
  <cols>
    <col min="1" max="1" width="9.140625" style="11"/>
    <col min="2" max="2" width="18.28515625" style="11" customWidth="1"/>
    <col min="3" max="4" width="9.85546875" style="11" bestFit="1" customWidth="1"/>
    <col min="5" max="5" width="14.5703125" style="11" customWidth="1"/>
    <col min="6" max="6" width="14.7109375" style="11" customWidth="1"/>
    <col min="7" max="7" width="18" style="11" customWidth="1"/>
    <col min="8" max="8" width="13.85546875" style="11" customWidth="1"/>
    <col min="9" max="16384" width="9.140625" style="11"/>
  </cols>
  <sheetData>
    <row r="1" spans="2:14">
      <c r="B1" s="6" t="s">
        <v>0</v>
      </c>
      <c r="C1" s="7"/>
      <c r="D1" s="7"/>
      <c r="E1" s="7"/>
      <c r="F1" s="7"/>
      <c r="G1" s="8"/>
      <c r="H1" s="9"/>
      <c r="J1" s="10"/>
      <c r="K1" s="10"/>
      <c r="L1" s="10"/>
      <c r="M1" s="10"/>
      <c r="N1" s="10"/>
    </row>
    <row r="2" spans="2:14">
      <c r="B2" s="12" t="s">
        <v>42</v>
      </c>
      <c r="C2" s="13"/>
      <c r="D2" s="13"/>
      <c r="E2" s="51" t="s">
        <v>136</v>
      </c>
      <c r="F2" s="13"/>
      <c r="G2" s="13"/>
      <c r="H2" s="15"/>
      <c r="J2" s="10"/>
      <c r="K2" s="10"/>
      <c r="L2" s="10"/>
      <c r="M2" s="10"/>
      <c r="N2" s="10"/>
    </row>
    <row r="3" spans="2:14">
      <c r="B3" s="12" t="s">
        <v>1</v>
      </c>
      <c r="C3" s="16" t="s">
        <v>2</v>
      </c>
      <c r="D3" s="17"/>
      <c r="E3" s="17"/>
      <c r="F3" s="17"/>
      <c r="G3" s="14"/>
      <c r="H3" s="18"/>
    </row>
    <row r="4" spans="2:14">
      <c r="B4" s="19" t="s">
        <v>3</v>
      </c>
      <c r="C4" s="20"/>
      <c r="D4" s="50">
        <v>44196</v>
      </c>
      <c r="E4" s="21"/>
      <c r="F4" s="21"/>
      <c r="G4" s="22"/>
      <c r="H4" s="23"/>
    </row>
    <row r="5" spans="2:14">
      <c r="B5" s="119" t="s">
        <v>4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2:14">
      <c r="B6" s="24" t="s">
        <v>82</v>
      </c>
      <c r="C6" s="25"/>
      <c r="D6" s="25"/>
      <c r="E6" s="25"/>
      <c r="F6" s="25"/>
      <c r="G6" s="25"/>
      <c r="H6" s="25"/>
    </row>
    <row r="7" spans="2:14" ht="34.5" customHeight="1">
      <c r="B7" s="67" t="s">
        <v>83</v>
      </c>
      <c r="C7" s="67"/>
      <c r="D7" s="67"/>
      <c r="E7" s="67" t="s">
        <v>84</v>
      </c>
      <c r="F7" s="67"/>
      <c r="G7" s="67"/>
      <c r="H7" s="67"/>
    </row>
    <row r="8" spans="2:14" ht="24">
      <c r="B8" s="67"/>
      <c r="C8" s="67"/>
      <c r="D8" s="67"/>
      <c r="E8" s="67" t="s">
        <v>85</v>
      </c>
      <c r="F8" s="67" t="s">
        <v>86</v>
      </c>
      <c r="G8" s="67" t="s">
        <v>87</v>
      </c>
      <c r="H8" s="67" t="s">
        <v>11</v>
      </c>
    </row>
    <row r="9" spans="2:14">
      <c r="B9" s="68"/>
      <c r="C9" s="36"/>
      <c r="D9" s="69">
        <v>13</v>
      </c>
      <c r="E9" s="3">
        <v>583</v>
      </c>
      <c r="F9" s="82">
        <v>13</v>
      </c>
      <c r="G9" s="3">
        <v>6</v>
      </c>
      <c r="H9" s="70">
        <f t="shared" ref="H9:H21" si="0">E9+F9+G9</f>
        <v>602</v>
      </c>
    </row>
    <row r="10" spans="2:14">
      <c r="B10" s="33" t="s">
        <v>18</v>
      </c>
      <c r="C10" s="36" t="s">
        <v>19</v>
      </c>
      <c r="D10" s="69">
        <v>12</v>
      </c>
      <c r="E10" s="3">
        <v>78</v>
      </c>
      <c r="F10" s="3">
        <v>2</v>
      </c>
      <c r="G10" s="3">
        <v>1</v>
      </c>
      <c r="H10" s="70">
        <f t="shared" si="0"/>
        <v>81</v>
      </c>
    </row>
    <row r="11" spans="2:14">
      <c r="B11" s="33" t="s">
        <v>20</v>
      </c>
      <c r="C11" s="36"/>
      <c r="D11" s="69">
        <v>11</v>
      </c>
      <c r="E11" s="3">
        <v>134</v>
      </c>
      <c r="F11" s="82">
        <v>2</v>
      </c>
      <c r="G11" s="3">
        <v>1</v>
      </c>
      <c r="H11" s="70">
        <f t="shared" si="0"/>
        <v>137</v>
      </c>
    </row>
    <row r="12" spans="2:14">
      <c r="B12" s="33" t="s">
        <v>18</v>
      </c>
      <c r="C12" s="71"/>
      <c r="D12" s="69">
        <v>10</v>
      </c>
      <c r="E12" s="3">
        <v>45</v>
      </c>
      <c r="F12" s="3">
        <v>1</v>
      </c>
      <c r="G12" s="3">
        <v>2</v>
      </c>
      <c r="H12" s="70">
        <f t="shared" si="0"/>
        <v>48</v>
      </c>
    </row>
    <row r="13" spans="2:14">
      <c r="B13" s="33" t="s">
        <v>23</v>
      </c>
      <c r="C13" s="36"/>
      <c r="D13" s="69">
        <v>9</v>
      </c>
      <c r="E13" s="3">
        <v>82</v>
      </c>
      <c r="F13" s="82">
        <v>4</v>
      </c>
      <c r="G13" s="3">
        <v>1</v>
      </c>
      <c r="H13" s="70">
        <f t="shared" si="0"/>
        <v>87</v>
      </c>
    </row>
    <row r="14" spans="2:14">
      <c r="B14" s="33" t="s">
        <v>25</v>
      </c>
      <c r="C14" s="36" t="s">
        <v>26</v>
      </c>
      <c r="D14" s="69">
        <v>8</v>
      </c>
      <c r="E14" s="3">
        <v>49</v>
      </c>
      <c r="F14" s="3">
        <v>3</v>
      </c>
      <c r="G14" s="3">
        <v>0</v>
      </c>
      <c r="H14" s="70">
        <f t="shared" si="0"/>
        <v>52</v>
      </c>
    </row>
    <row r="15" spans="2:14">
      <c r="B15" s="33" t="s">
        <v>21</v>
      </c>
      <c r="C15" s="36"/>
      <c r="D15" s="69">
        <v>7</v>
      </c>
      <c r="E15" s="3">
        <v>69</v>
      </c>
      <c r="F15" s="82">
        <v>1</v>
      </c>
      <c r="G15" s="3">
        <v>1</v>
      </c>
      <c r="H15" s="70">
        <f t="shared" si="0"/>
        <v>71</v>
      </c>
    </row>
    <row r="16" spans="2:14">
      <c r="B16" s="33" t="s">
        <v>29</v>
      </c>
      <c r="C16" s="36"/>
      <c r="D16" s="69">
        <v>6</v>
      </c>
      <c r="E16" s="3">
        <v>47</v>
      </c>
      <c r="F16" s="3">
        <v>3</v>
      </c>
      <c r="G16" s="3">
        <v>0</v>
      </c>
      <c r="H16" s="70">
        <f t="shared" si="0"/>
        <v>50</v>
      </c>
    </row>
    <row r="17" spans="2:15">
      <c r="B17" s="33" t="s">
        <v>18</v>
      </c>
      <c r="C17" s="71"/>
      <c r="D17" s="69">
        <v>5</v>
      </c>
      <c r="E17" s="3">
        <v>39</v>
      </c>
      <c r="F17" s="82">
        <v>2</v>
      </c>
      <c r="G17" s="3">
        <v>2</v>
      </c>
      <c r="H17" s="70">
        <f t="shared" si="0"/>
        <v>43</v>
      </c>
      <c r="L17" s="81"/>
    </row>
    <row r="18" spans="2:15">
      <c r="B18" s="33"/>
      <c r="C18" s="36"/>
      <c r="D18" s="69">
        <v>4</v>
      </c>
      <c r="E18" s="3">
        <v>18</v>
      </c>
      <c r="F18" s="3">
        <v>0</v>
      </c>
      <c r="G18" s="3">
        <v>0</v>
      </c>
      <c r="H18" s="70">
        <f t="shared" si="0"/>
        <v>18</v>
      </c>
    </row>
    <row r="19" spans="2:15">
      <c r="B19" s="33"/>
      <c r="C19" s="36" t="s">
        <v>18</v>
      </c>
      <c r="D19" s="69">
        <v>3</v>
      </c>
      <c r="E19" s="3">
        <v>27</v>
      </c>
      <c r="F19" s="82">
        <v>1</v>
      </c>
      <c r="G19" s="3">
        <v>1</v>
      </c>
      <c r="H19" s="70">
        <f t="shared" si="0"/>
        <v>29</v>
      </c>
    </row>
    <row r="20" spans="2:15">
      <c r="B20" s="33"/>
      <c r="C20" s="36"/>
      <c r="D20" s="69">
        <v>2</v>
      </c>
      <c r="E20" s="3">
        <v>17</v>
      </c>
      <c r="F20" s="3">
        <v>0</v>
      </c>
      <c r="G20" s="3">
        <v>1</v>
      </c>
      <c r="H20" s="70">
        <f t="shared" si="0"/>
        <v>18</v>
      </c>
    </row>
    <row r="21" spans="2:15">
      <c r="B21" s="37"/>
      <c r="C21" s="34"/>
      <c r="D21" s="68">
        <v>1</v>
      </c>
      <c r="E21" s="3">
        <v>2</v>
      </c>
      <c r="F21" s="82">
        <v>0</v>
      </c>
      <c r="G21" s="3">
        <v>0</v>
      </c>
      <c r="H21" s="70">
        <f t="shared" si="0"/>
        <v>2</v>
      </c>
    </row>
    <row r="22" spans="2:15" ht="15" customHeight="1">
      <c r="B22" s="72" t="s">
        <v>31</v>
      </c>
      <c r="C22" s="73"/>
      <c r="D22" s="74"/>
      <c r="E22" s="2">
        <f>SUM(E9:E21)</f>
        <v>1190</v>
      </c>
      <c r="F22" s="2">
        <f>SUM(F9:F21)</f>
        <v>32</v>
      </c>
      <c r="G22" s="2">
        <f>SUM(G9:G21)</f>
        <v>16</v>
      </c>
      <c r="H22" s="2">
        <f>SUM(H9:H21)</f>
        <v>1238</v>
      </c>
    </row>
    <row r="23" spans="2:15">
      <c r="B23" s="68"/>
      <c r="C23" s="75"/>
      <c r="D23" s="69">
        <v>13</v>
      </c>
      <c r="E23" s="118">
        <v>1183</v>
      </c>
      <c r="F23" s="82">
        <v>25</v>
      </c>
      <c r="G23" s="83">
        <v>9</v>
      </c>
      <c r="H23" s="70">
        <f t="shared" ref="H23:H35" si="1">E23+F23+G23</f>
        <v>1217</v>
      </c>
    </row>
    <row r="24" spans="2:15">
      <c r="B24" s="33"/>
      <c r="C24" s="40" t="s">
        <v>19</v>
      </c>
      <c r="D24" s="69">
        <v>12</v>
      </c>
      <c r="E24" s="3">
        <v>95</v>
      </c>
      <c r="F24" s="3">
        <v>1</v>
      </c>
      <c r="G24" s="83">
        <v>1</v>
      </c>
      <c r="H24" s="70">
        <f t="shared" si="1"/>
        <v>97</v>
      </c>
    </row>
    <row r="25" spans="2:15">
      <c r="B25" s="33" t="s">
        <v>29</v>
      </c>
      <c r="C25" s="40"/>
      <c r="D25" s="69">
        <v>11</v>
      </c>
      <c r="E25" s="3">
        <v>60</v>
      </c>
      <c r="F25" s="82">
        <v>2</v>
      </c>
      <c r="G25" s="83">
        <v>0</v>
      </c>
      <c r="H25" s="70">
        <f t="shared" si="1"/>
        <v>62</v>
      </c>
    </row>
    <row r="26" spans="2:15">
      <c r="B26" s="33" t="s">
        <v>32</v>
      </c>
      <c r="C26" s="75"/>
      <c r="D26" s="69">
        <v>10</v>
      </c>
      <c r="E26" s="3">
        <v>49</v>
      </c>
      <c r="F26" s="3">
        <v>3</v>
      </c>
      <c r="G26" s="83">
        <v>1</v>
      </c>
      <c r="H26" s="70">
        <f t="shared" si="1"/>
        <v>53</v>
      </c>
    </row>
    <row r="27" spans="2:15">
      <c r="B27" s="33" t="s">
        <v>19</v>
      </c>
      <c r="C27" s="40"/>
      <c r="D27" s="69">
        <v>9</v>
      </c>
      <c r="E27" s="3">
        <v>57</v>
      </c>
      <c r="F27" s="82">
        <v>1</v>
      </c>
      <c r="G27" s="83">
        <v>1</v>
      </c>
      <c r="H27" s="70">
        <f t="shared" si="1"/>
        <v>59</v>
      </c>
    </row>
    <row r="28" spans="2:15">
      <c r="B28" s="33" t="s">
        <v>20</v>
      </c>
      <c r="C28" s="40" t="s">
        <v>26</v>
      </c>
      <c r="D28" s="69">
        <v>8</v>
      </c>
      <c r="E28" s="3">
        <v>76</v>
      </c>
      <c r="F28" s="3">
        <v>1</v>
      </c>
      <c r="G28" s="83">
        <v>1</v>
      </c>
      <c r="H28" s="70">
        <f t="shared" si="1"/>
        <v>78</v>
      </c>
      <c r="O28" s="11">
        <v>1</v>
      </c>
    </row>
    <row r="29" spans="2:15">
      <c r="B29" s="33" t="s">
        <v>25</v>
      </c>
      <c r="C29" s="40"/>
      <c r="D29" s="69">
        <v>7</v>
      </c>
      <c r="E29" s="3">
        <v>80</v>
      </c>
      <c r="F29" s="82">
        <v>0</v>
      </c>
      <c r="G29" s="83">
        <v>1</v>
      </c>
      <c r="H29" s="70">
        <f t="shared" si="1"/>
        <v>81</v>
      </c>
    </row>
    <row r="30" spans="2:15">
      <c r="B30" s="33" t="s">
        <v>19</v>
      </c>
      <c r="C30" s="40"/>
      <c r="D30" s="69">
        <v>6</v>
      </c>
      <c r="E30" s="3">
        <v>59</v>
      </c>
      <c r="F30" s="3">
        <v>0</v>
      </c>
      <c r="G30" s="83">
        <v>2</v>
      </c>
      <c r="H30" s="70">
        <f t="shared" si="1"/>
        <v>61</v>
      </c>
    </row>
    <row r="31" spans="2:15">
      <c r="B31" s="33" t="s">
        <v>30</v>
      </c>
      <c r="C31" s="75"/>
      <c r="D31" s="69">
        <v>5</v>
      </c>
      <c r="E31" s="3">
        <v>64</v>
      </c>
      <c r="F31" s="82">
        <v>4</v>
      </c>
      <c r="G31" s="83">
        <v>2</v>
      </c>
      <c r="H31" s="70">
        <f t="shared" si="1"/>
        <v>70</v>
      </c>
    </row>
    <row r="32" spans="2:15">
      <c r="B32" s="33"/>
      <c r="C32" s="40"/>
      <c r="D32" s="69">
        <v>4</v>
      </c>
      <c r="E32" s="3">
        <v>21</v>
      </c>
      <c r="F32" s="3">
        <v>3</v>
      </c>
      <c r="G32" s="83">
        <v>2</v>
      </c>
      <c r="H32" s="70">
        <f t="shared" si="1"/>
        <v>26</v>
      </c>
    </row>
    <row r="33" spans="2:8">
      <c r="B33" s="33"/>
      <c r="C33" s="40" t="s">
        <v>18</v>
      </c>
      <c r="D33" s="69">
        <v>3</v>
      </c>
      <c r="E33" s="3">
        <v>48</v>
      </c>
      <c r="F33" s="82">
        <v>3</v>
      </c>
      <c r="G33" s="83">
        <v>0</v>
      </c>
      <c r="H33" s="70">
        <f t="shared" si="1"/>
        <v>51</v>
      </c>
    </row>
    <row r="34" spans="2:8">
      <c r="B34" s="33"/>
      <c r="C34" s="40"/>
      <c r="D34" s="69">
        <v>2</v>
      </c>
      <c r="E34" s="3">
        <v>16</v>
      </c>
      <c r="F34" s="3">
        <v>1</v>
      </c>
      <c r="G34" s="83">
        <v>0</v>
      </c>
      <c r="H34" s="70">
        <f t="shared" si="1"/>
        <v>17</v>
      </c>
    </row>
    <row r="35" spans="2:8">
      <c r="B35" s="37"/>
      <c r="C35" s="76"/>
      <c r="D35" s="68">
        <v>1</v>
      </c>
      <c r="E35" s="3">
        <v>9</v>
      </c>
      <c r="F35" s="82">
        <v>0</v>
      </c>
      <c r="G35" s="83">
        <v>0</v>
      </c>
      <c r="H35" s="70">
        <f t="shared" si="1"/>
        <v>9</v>
      </c>
    </row>
    <row r="36" spans="2:8" ht="15" customHeight="1">
      <c r="B36" s="72" t="s">
        <v>35</v>
      </c>
      <c r="C36" s="73"/>
      <c r="D36" s="74"/>
      <c r="E36" s="2">
        <f>SUM(E23:E35)</f>
        <v>1817</v>
      </c>
      <c r="F36" s="2">
        <f>SUM(F23:F35)</f>
        <v>44</v>
      </c>
      <c r="G36" s="2">
        <f>SUM(G23:G35)</f>
        <v>20</v>
      </c>
      <c r="H36" s="2">
        <f>SUM(H23:H35)</f>
        <v>1881</v>
      </c>
    </row>
    <row r="37" spans="2:8">
      <c r="B37" s="68"/>
      <c r="C37" s="68"/>
      <c r="D37" s="69">
        <v>13</v>
      </c>
      <c r="E37" s="1">
        <v>17</v>
      </c>
      <c r="F37" s="3">
        <v>0</v>
      </c>
      <c r="G37" s="83">
        <v>0</v>
      </c>
      <c r="H37" s="70">
        <f t="shared" ref="H37:H49" si="2">E37+F37+G37</f>
        <v>17</v>
      </c>
    </row>
    <row r="38" spans="2:8">
      <c r="B38" s="33" t="s">
        <v>18</v>
      </c>
      <c r="C38" s="40" t="s">
        <v>19</v>
      </c>
      <c r="D38" s="69">
        <v>12</v>
      </c>
      <c r="E38" s="3">
        <v>0</v>
      </c>
      <c r="F38" s="3">
        <v>0</v>
      </c>
      <c r="G38" s="83">
        <v>0</v>
      </c>
      <c r="H38" s="70">
        <f t="shared" si="2"/>
        <v>0</v>
      </c>
    </row>
    <row r="39" spans="2:8">
      <c r="B39" s="33" t="s">
        <v>22</v>
      </c>
      <c r="C39" s="37"/>
      <c r="D39" s="69">
        <v>11</v>
      </c>
      <c r="E39" s="3">
        <v>0</v>
      </c>
      <c r="F39" s="3">
        <v>0</v>
      </c>
      <c r="G39" s="83">
        <v>0</v>
      </c>
      <c r="H39" s="70">
        <f t="shared" si="2"/>
        <v>0</v>
      </c>
    </row>
    <row r="40" spans="2:8">
      <c r="B40" s="33" t="s">
        <v>37</v>
      </c>
      <c r="C40" s="40"/>
      <c r="D40" s="69">
        <v>10</v>
      </c>
      <c r="E40" s="1">
        <v>0</v>
      </c>
      <c r="F40" s="3">
        <v>0</v>
      </c>
      <c r="G40" s="83">
        <v>0</v>
      </c>
      <c r="H40" s="70">
        <f t="shared" si="2"/>
        <v>0</v>
      </c>
    </row>
    <row r="41" spans="2:8">
      <c r="B41" s="33" t="s">
        <v>25</v>
      </c>
      <c r="C41" s="40"/>
      <c r="D41" s="69">
        <v>9</v>
      </c>
      <c r="E41" s="3">
        <v>0</v>
      </c>
      <c r="F41" s="3">
        <v>0</v>
      </c>
      <c r="G41" s="83">
        <v>0</v>
      </c>
      <c r="H41" s="70">
        <f t="shared" si="2"/>
        <v>0</v>
      </c>
    </row>
    <row r="42" spans="2:8">
      <c r="B42" s="33" t="s">
        <v>23</v>
      </c>
      <c r="C42" s="40" t="s">
        <v>26</v>
      </c>
      <c r="D42" s="69">
        <v>8</v>
      </c>
      <c r="E42" s="1">
        <v>0</v>
      </c>
      <c r="F42" s="3">
        <v>0</v>
      </c>
      <c r="G42" s="83">
        <v>0</v>
      </c>
      <c r="H42" s="70">
        <f t="shared" si="2"/>
        <v>0</v>
      </c>
    </row>
    <row r="43" spans="2:8">
      <c r="B43" s="33" t="s">
        <v>25</v>
      </c>
      <c r="C43" s="40"/>
      <c r="D43" s="69">
        <v>7</v>
      </c>
      <c r="E43" s="1">
        <v>0</v>
      </c>
      <c r="F43" s="3">
        <v>0</v>
      </c>
      <c r="G43" s="83">
        <v>0</v>
      </c>
      <c r="H43" s="70">
        <f t="shared" si="2"/>
        <v>0</v>
      </c>
    </row>
    <row r="44" spans="2:8">
      <c r="B44" s="33" t="s">
        <v>18</v>
      </c>
      <c r="C44" s="40"/>
      <c r="D44" s="69">
        <v>6</v>
      </c>
      <c r="E44" s="1">
        <v>0</v>
      </c>
      <c r="F44" s="3">
        <v>0</v>
      </c>
      <c r="G44" s="83">
        <v>0</v>
      </c>
      <c r="H44" s="70">
        <f t="shared" si="2"/>
        <v>0</v>
      </c>
    </row>
    <row r="45" spans="2:8">
      <c r="B45" s="33" t="s">
        <v>28</v>
      </c>
      <c r="C45" s="68"/>
      <c r="D45" s="69">
        <v>5</v>
      </c>
      <c r="E45" s="1">
        <v>0</v>
      </c>
      <c r="F45" s="3">
        <v>0</v>
      </c>
      <c r="G45" s="83">
        <v>0</v>
      </c>
      <c r="H45" s="70">
        <f t="shared" si="2"/>
        <v>0</v>
      </c>
    </row>
    <row r="46" spans="2:8">
      <c r="B46" s="33"/>
      <c r="C46" s="40"/>
      <c r="D46" s="69">
        <v>4</v>
      </c>
      <c r="E46" s="1">
        <v>0</v>
      </c>
      <c r="F46" s="3">
        <v>0</v>
      </c>
      <c r="G46" s="83">
        <v>0</v>
      </c>
      <c r="H46" s="70">
        <f t="shared" si="2"/>
        <v>0</v>
      </c>
    </row>
    <row r="47" spans="2:8">
      <c r="B47" s="33"/>
      <c r="C47" s="40" t="s">
        <v>18</v>
      </c>
      <c r="D47" s="69">
        <v>3</v>
      </c>
      <c r="E47" s="1">
        <v>0</v>
      </c>
      <c r="F47" s="3">
        <v>0</v>
      </c>
      <c r="G47" s="83">
        <v>0</v>
      </c>
      <c r="H47" s="70">
        <f t="shared" si="2"/>
        <v>0</v>
      </c>
    </row>
    <row r="48" spans="2:8">
      <c r="B48" s="33"/>
      <c r="C48" s="40"/>
      <c r="D48" s="69">
        <v>2</v>
      </c>
      <c r="E48" s="1">
        <v>0</v>
      </c>
      <c r="F48" s="3">
        <v>0</v>
      </c>
      <c r="G48" s="83">
        <v>0</v>
      </c>
      <c r="H48" s="70">
        <f t="shared" si="2"/>
        <v>0</v>
      </c>
    </row>
    <row r="49" spans="2:8">
      <c r="B49" s="37"/>
      <c r="C49" s="40"/>
      <c r="D49" s="68">
        <v>1</v>
      </c>
      <c r="E49" s="1">
        <v>0</v>
      </c>
      <c r="F49" s="3">
        <v>0</v>
      </c>
      <c r="G49" s="84">
        <v>0</v>
      </c>
      <c r="H49" s="70">
        <f t="shared" si="2"/>
        <v>0</v>
      </c>
    </row>
    <row r="50" spans="2:8" ht="15" customHeight="1">
      <c r="B50" s="69" t="s">
        <v>38</v>
      </c>
      <c r="C50" s="69"/>
      <c r="D50" s="69"/>
      <c r="E50" s="2">
        <f>SUM(E37:E49)</f>
        <v>17</v>
      </c>
      <c r="F50" s="2">
        <f>SUM(F37:F49)</f>
        <v>0</v>
      </c>
      <c r="G50" s="2">
        <f>SUM(G37:G49)</f>
        <v>0</v>
      </c>
      <c r="H50" s="2">
        <f>SUM(H37:H49)</f>
        <v>17</v>
      </c>
    </row>
    <row r="51" spans="2:8" ht="15" customHeight="1">
      <c r="B51" s="77" t="s">
        <v>88</v>
      </c>
      <c r="C51" s="77"/>
      <c r="D51" s="77"/>
      <c r="E51" s="78">
        <f>SUM(E22,E36,E50)</f>
        <v>3024</v>
      </c>
      <c r="F51" s="78">
        <f>SUM(F22,F36,F50)</f>
        <v>76</v>
      </c>
      <c r="G51" s="78">
        <f>SUM(G22,G36,G50)</f>
        <v>36</v>
      </c>
      <c r="H51" s="78">
        <f>SUM(H22,H36,H50)</f>
        <v>3136</v>
      </c>
    </row>
    <row r="52" spans="2:8">
      <c r="B52" s="79"/>
      <c r="C52" s="79"/>
      <c r="D52" s="79"/>
      <c r="E52" s="80"/>
      <c r="F52" s="80"/>
      <c r="G52" s="80"/>
      <c r="H52" s="80"/>
    </row>
    <row r="53" spans="2:8">
      <c r="B53" s="25" t="s">
        <v>89</v>
      </c>
      <c r="C53" s="25"/>
      <c r="D53" s="25"/>
      <c r="E53" s="25"/>
      <c r="F53" s="25"/>
      <c r="G53" s="25"/>
      <c r="H53" s="25"/>
    </row>
    <row r="54" spans="2:8">
      <c r="B54" s="25"/>
      <c r="C54" s="25" t="s">
        <v>90</v>
      </c>
      <c r="D54" s="25"/>
      <c r="E54" s="25"/>
      <c r="F54" s="25"/>
      <c r="G54" s="25"/>
      <c r="H54" s="25"/>
    </row>
  </sheetData>
  <sheetProtection password="E569" sheet="1" objects="1" scenarios="1"/>
  <protectedRanges>
    <protectedRange sqref="E9:G21 E23:G35 E37:G49" name="dados dos TRTs"/>
  </protectedRanges>
  <mergeCells count="1">
    <mergeCell ref="B5:N5"/>
  </mergeCells>
  <dataValidations count="1">
    <dataValidation type="whole" operator="greaterThanOrEqual" allowBlank="1" showInputMessage="1" showErrorMessage="1" sqref="E9:G21 E23:G35 E37:G49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5"/>
  <sheetViews>
    <sheetView showGridLines="0" workbookViewId="0">
      <selection activeCell="F2" sqref="F2"/>
    </sheetView>
  </sheetViews>
  <sheetFormatPr defaultRowHeight="15"/>
  <cols>
    <col min="1" max="1" width="5.140625" style="11" customWidth="1"/>
    <col min="2" max="2" width="30.140625" style="11" customWidth="1"/>
    <col min="3" max="3" width="18.5703125" style="11" customWidth="1"/>
    <col min="4" max="4" width="9.85546875" style="11" bestFit="1" customWidth="1"/>
    <col min="5" max="5" width="14.28515625" style="11" customWidth="1"/>
    <col min="6" max="6" width="13.5703125" style="11" customWidth="1"/>
    <col min="7" max="7" width="15.28515625" style="11" customWidth="1"/>
    <col min="8" max="8" width="9.140625" style="11"/>
    <col min="9" max="9" width="14.7109375" style="11" customWidth="1"/>
    <col min="10" max="16384" width="9.140625" style="11"/>
  </cols>
  <sheetData>
    <row r="1" spans="2:14">
      <c r="B1" s="6" t="s">
        <v>0</v>
      </c>
      <c r="C1" s="7"/>
      <c r="D1" s="7"/>
      <c r="E1" s="7"/>
      <c r="F1" s="7"/>
      <c r="G1" s="8"/>
      <c r="H1" s="9"/>
      <c r="I1" s="10"/>
      <c r="J1" s="10"/>
      <c r="K1" s="10"/>
      <c r="L1" s="10"/>
      <c r="M1" s="10"/>
      <c r="N1" s="10"/>
    </row>
    <row r="2" spans="2:14">
      <c r="B2" s="12" t="s">
        <v>42</v>
      </c>
      <c r="C2" s="13"/>
      <c r="D2" s="13"/>
      <c r="E2" s="51" t="s">
        <v>136</v>
      </c>
      <c r="F2" s="13"/>
      <c r="G2" s="13"/>
      <c r="H2" s="15"/>
      <c r="I2" s="10"/>
      <c r="J2" s="10"/>
      <c r="K2" s="10"/>
      <c r="L2" s="10"/>
      <c r="M2" s="10"/>
      <c r="N2" s="10"/>
    </row>
    <row r="3" spans="2:14">
      <c r="B3" s="12" t="s">
        <v>1</v>
      </c>
      <c r="C3" s="16" t="s">
        <v>2</v>
      </c>
      <c r="D3" s="17"/>
      <c r="E3" s="17"/>
      <c r="F3" s="17"/>
      <c r="G3" s="14"/>
      <c r="H3" s="18"/>
    </row>
    <row r="4" spans="2:14">
      <c r="B4" s="19" t="s">
        <v>3</v>
      </c>
      <c r="C4" s="20"/>
      <c r="D4" s="50">
        <v>44196</v>
      </c>
      <c r="E4" s="21"/>
      <c r="F4" s="21"/>
      <c r="G4" s="22"/>
      <c r="H4" s="23"/>
    </row>
    <row r="5" spans="2:14">
      <c r="B5" s="119" t="s">
        <v>4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2:14">
      <c r="B6" s="24" t="s">
        <v>91</v>
      </c>
      <c r="C6" s="25"/>
      <c r="D6" s="25"/>
      <c r="E6" s="25"/>
      <c r="F6" s="25"/>
      <c r="G6" s="25"/>
      <c r="H6" s="25"/>
      <c r="I6" s="25"/>
    </row>
    <row r="7" spans="2:14" ht="29.25" customHeight="1">
      <c r="B7" s="121" t="s">
        <v>92</v>
      </c>
      <c r="C7" s="121" t="s">
        <v>93</v>
      </c>
      <c r="D7" s="121"/>
      <c r="E7" s="121"/>
      <c r="F7" s="121" t="s">
        <v>8</v>
      </c>
      <c r="G7" s="121"/>
      <c r="H7" s="121"/>
      <c r="I7" s="121"/>
    </row>
    <row r="8" spans="2:14" ht="24">
      <c r="B8" s="121"/>
      <c r="C8" s="26" t="s">
        <v>9</v>
      </c>
      <c r="D8" s="26" t="s">
        <v>10</v>
      </c>
      <c r="E8" s="26" t="s">
        <v>11</v>
      </c>
      <c r="F8" s="26" t="s">
        <v>12</v>
      </c>
      <c r="G8" s="26" t="s">
        <v>13</v>
      </c>
      <c r="H8" s="26" t="s">
        <v>11</v>
      </c>
      <c r="I8" s="26" t="s">
        <v>14</v>
      </c>
    </row>
    <row r="9" spans="2:14" ht="24.75" customHeight="1">
      <c r="B9" s="85" t="s">
        <v>94</v>
      </c>
      <c r="C9" s="48">
        <v>0</v>
      </c>
      <c r="D9" s="48">
        <v>0</v>
      </c>
      <c r="E9" s="86">
        <f>C9+D9</f>
        <v>0</v>
      </c>
      <c r="F9" s="90">
        <v>0</v>
      </c>
      <c r="G9" s="49">
        <v>0</v>
      </c>
      <c r="H9" s="87">
        <f>F9+G9</f>
        <v>0</v>
      </c>
      <c r="I9" s="49">
        <v>0</v>
      </c>
    </row>
    <row r="10" spans="2:14" ht="17.25" customHeight="1">
      <c r="B10" s="85" t="s">
        <v>95</v>
      </c>
      <c r="C10" s="48">
        <v>48</v>
      </c>
      <c r="D10" s="48">
        <v>0</v>
      </c>
      <c r="E10" s="86">
        <f t="shared" ref="E10:E14" si="0">C10+D10</f>
        <v>48</v>
      </c>
      <c r="F10" s="49">
        <v>48</v>
      </c>
      <c r="G10" s="49">
        <v>21</v>
      </c>
      <c r="H10" s="87">
        <f t="shared" ref="H10:H14" si="1">F10+G10</f>
        <v>69</v>
      </c>
      <c r="I10" s="49">
        <v>22</v>
      </c>
    </row>
    <row r="11" spans="2:14" ht="19.5" customHeight="1">
      <c r="B11" s="85" t="s">
        <v>96</v>
      </c>
      <c r="C11" s="48">
        <v>0</v>
      </c>
      <c r="D11" s="48">
        <v>0</v>
      </c>
      <c r="E11" s="86">
        <f>C11+D11</f>
        <v>0</v>
      </c>
      <c r="F11" s="49">
        <v>2</v>
      </c>
      <c r="G11" s="49">
        <v>9</v>
      </c>
      <c r="H11" s="87">
        <f>F11+G11</f>
        <v>11</v>
      </c>
      <c r="I11" s="49">
        <v>11</v>
      </c>
    </row>
    <row r="12" spans="2:14" ht="19.5" customHeight="1">
      <c r="B12" s="85" t="s">
        <v>97</v>
      </c>
      <c r="C12" s="48">
        <v>128</v>
      </c>
      <c r="D12" s="48">
        <v>4</v>
      </c>
      <c r="E12" s="86">
        <f t="shared" si="0"/>
        <v>132</v>
      </c>
      <c r="F12" s="49">
        <v>83</v>
      </c>
      <c r="G12" s="49">
        <v>22</v>
      </c>
      <c r="H12" s="87">
        <f t="shared" si="1"/>
        <v>105</v>
      </c>
      <c r="I12" s="49">
        <v>25</v>
      </c>
    </row>
    <row r="13" spans="2:14" ht="14.25" customHeight="1">
      <c r="B13" s="85" t="s">
        <v>98</v>
      </c>
      <c r="C13" s="48">
        <v>108</v>
      </c>
      <c r="D13" s="48">
        <v>7</v>
      </c>
      <c r="E13" s="86">
        <f t="shared" si="0"/>
        <v>115</v>
      </c>
      <c r="F13" s="49">
        <v>3</v>
      </c>
      <c r="G13" s="49">
        <v>3</v>
      </c>
      <c r="H13" s="87">
        <f t="shared" si="1"/>
        <v>6</v>
      </c>
      <c r="I13" s="49">
        <v>3</v>
      </c>
    </row>
    <row r="14" spans="2:14" ht="15" customHeight="1">
      <c r="B14" s="88" t="s">
        <v>126</v>
      </c>
      <c r="C14" s="48">
        <v>0</v>
      </c>
      <c r="D14" s="48">
        <v>0</v>
      </c>
      <c r="E14" s="86">
        <f t="shared" si="0"/>
        <v>0</v>
      </c>
      <c r="F14" s="49">
        <v>72</v>
      </c>
      <c r="G14" s="49">
        <v>88</v>
      </c>
      <c r="H14" s="87">
        <f t="shared" si="1"/>
        <v>160</v>
      </c>
      <c r="I14" s="49">
        <v>88</v>
      </c>
    </row>
    <row r="15" spans="2:14">
      <c r="B15" s="30" t="s">
        <v>99</v>
      </c>
      <c r="C15" s="89">
        <f>SUM(C9:C14)</f>
        <v>284</v>
      </c>
      <c r="D15" s="89">
        <f t="shared" ref="D15:E15" si="2">SUM(D9:D14)</f>
        <v>11</v>
      </c>
      <c r="E15" s="89">
        <f t="shared" si="2"/>
        <v>295</v>
      </c>
      <c r="F15" s="89">
        <f>SUM(F9:F14)</f>
        <v>208</v>
      </c>
      <c r="G15" s="89">
        <f>SUM(G9:G14)</f>
        <v>143</v>
      </c>
      <c r="H15" s="89">
        <f>SUM(H9:H14)</f>
        <v>351</v>
      </c>
      <c r="I15" s="89">
        <f>SUM(I9:I14)</f>
        <v>149</v>
      </c>
    </row>
  </sheetData>
  <sheetProtection password="E569" sheet="1" objects="1" scenarios="1"/>
  <protectedRanges>
    <protectedRange sqref="C9:D14 F9:G14 I9:I14" name="dados dos TRTs_1_1"/>
  </protectedRanges>
  <mergeCells count="4">
    <mergeCell ref="B5:N5"/>
    <mergeCell ref="B7:B8"/>
    <mergeCell ref="C7:E7"/>
    <mergeCell ref="F7:I7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4"/>
  <sheetViews>
    <sheetView showGridLines="0" workbookViewId="0">
      <selection activeCell="F2" sqref="F2"/>
    </sheetView>
  </sheetViews>
  <sheetFormatPr defaultRowHeight="15"/>
  <cols>
    <col min="1" max="1" width="9.140625" style="11"/>
    <col min="2" max="2" width="30.42578125" style="11" customWidth="1"/>
    <col min="3" max="3" width="19.140625" style="11" customWidth="1"/>
    <col min="4" max="4" width="19" style="11" customWidth="1"/>
    <col min="5" max="5" width="20.28515625" style="11" customWidth="1"/>
    <col min="6" max="16384" width="9.140625" style="11"/>
  </cols>
  <sheetData>
    <row r="1" spans="2:14">
      <c r="B1" s="6" t="s">
        <v>0</v>
      </c>
      <c r="C1" s="7"/>
      <c r="D1" s="7"/>
      <c r="E1" s="8"/>
      <c r="F1" s="9"/>
      <c r="I1" s="10"/>
      <c r="J1" s="10"/>
      <c r="K1" s="10"/>
      <c r="L1" s="10"/>
      <c r="M1" s="10"/>
      <c r="N1" s="10"/>
    </row>
    <row r="2" spans="2:14">
      <c r="B2" s="12" t="s">
        <v>42</v>
      </c>
      <c r="C2" s="13"/>
      <c r="D2" s="51" t="s">
        <v>136</v>
      </c>
      <c r="E2" s="13"/>
      <c r="F2" s="15"/>
      <c r="I2" s="10"/>
      <c r="J2" s="10"/>
      <c r="K2" s="10"/>
      <c r="L2" s="10"/>
      <c r="M2" s="10"/>
      <c r="N2" s="10"/>
    </row>
    <row r="3" spans="2:14">
      <c r="B3" s="12" t="s">
        <v>1</v>
      </c>
      <c r="C3" s="16" t="s">
        <v>2</v>
      </c>
      <c r="D3" s="17"/>
      <c r="E3" s="14"/>
      <c r="F3" s="18"/>
    </row>
    <row r="4" spans="2:14">
      <c r="B4" s="19" t="s">
        <v>3</v>
      </c>
      <c r="C4" s="20"/>
      <c r="D4" s="50">
        <v>44196</v>
      </c>
      <c r="E4" s="22"/>
      <c r="F4" s="23"/>
    </row>
    <row r="5" spans="2:14">
      <c r="B5" s="119" t="s">
        <v>4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2:14">
      <c r="B6" s="91" t="s">
        <v>100</v>
      </c>
      <c r="C6" s="92"/>
      <c r="D6" s="92"/>
      <c r="E6" s="92"/>
      <c r="F6" s="92"/>
    </row>
    <row r="7" spans="2:14" ht="15" customHeight="1">
      <c r="B7" s="131" t="s">
        <v>92</v>
      </c>
      <c r="C7" s="131" t="s">
        <v>93</v>
      </c>
      <c r="D7" s="131"/>
      <c r="E7" s="131"/>
      <c r="F7" s="131"/>
    </row>
    <row r="8" spans="2:14" ht="25.5">
      <c r="B8" s="131"/>
      <c r="C8" s="93" t="s">
        <v>85</v>
      </c>
      <c r="D8" s="93" t="s">
        <v>101</v>
      </c>
      <c r="E8" s="93" t="s">
        <v>87</v>
      </c>
      <c r="F8" s="93" t="s">
        <v>11</v>
      </c>
    </row>
    <row r="9" spans="2:14" ht="15" customHeight="1">
      <c r="B9" s="94" t="s">
        <v>94</v>
      </c>
      <c r="C9" s="99">
        <v>0</v>
      </c>
      <c r="D9" s="99">
        <v>0</v>
      </c>
      <c r="E9" s="99">
        <v>0</v>
      </c>
      <c r="F9" s="95">
        <f>SUM(C9:E9)</f>
        <v>0</v>
      </c>
    </row>
    <row r="10" spans="2:14" ht="15.75" customHeight="1">
      <c r="B10" s="94" t="s">
        <v>95</v>
      </c>
      <c r="C10" s="99">
        <v>47</v>
      </c>
      <c r="D10" s="99">
        <v>1</v>
      </c>
      <c r="E10" s="99">
        <v>0</v>
      </c>
      <c r="F10" s="95">
        <f t="shared" ref="F10:F12" si="0">SUM(C10:E10)</f>
        <v>48</v>
      </c>
    </row>
    <row r="11" spans="2:14" ht="18.75" customHeight="1">
      <c r="B11" s="94" t="s">
        <v>97</v>
      </c>
      <c r="C11" s="99">
        <v>126</v>
      </c>
      <c r="D11" s="99">
        <v>1</v>
      </c>
      <c r="E11" s="99">
        <v>1</v>
      </c>
      <c r="F11" s="95">
        <f t="shared" si="0"/>
        <v>128</v>
      </c>
    </row>
    <row r="12" spans="2:14" ht="15.75" customHeight="1">
      <c r="B12" s="94" t="s">
        <v>98</v>
      </c>
      <c r="C12" s="99">
        <v>103</v>
      </c>
      <c r="D12" s="99">
        <v>1</v>
      </c>
      <c r="E12" s="99">
        <v>4</v>
      </c>
      <c r="F12" s="95">
        <f t="shared" si="0"/>
        <v>108</v>
      </c>
    </row>
    <row r="13" spans="2:14">
      <c r="B13" s="96" t="s">
        <v>99</v>
      </c>
      <c r="C13" s="97">
        <f>SUM(C9:C12)</f>
        <v>276</v>
      </c>
      <c r="D13" s="97">
        <f>SUM(D9:D12)</f>
        <v>3</v>
      </c>
      <c r="E13" s="97">
        <f>SUM(E9:E12)</f>
        <v>5</v>
      </c>
      <c r="F13" s="97">
        <f>SUM(F9:F12)</f>
        <v>284</v>
      </c>
    </row>
    <row r="14" spans="2:14" ht="20.25">
      <c r="C14" s="98"/>
      <c r="D14" s="98"/>
      <c r="E14" s="98"/>
      <c r="F14" s="98"/>
    </row>
  </sheetData>
  <sheetProtection password="E569" sheet="1" objects="1" scenarios="1"/>
  <protectedRanges>
    <protectedRange sqref="C9:E12" name="Dados dos TRTs"/>
  </protectedRanges>
  <mergeCells count="3">
    <mergeCell ref="B5:N5"/>
    <mergeCell ref="B7:B8"/>
    <mergeCell ref="C7:F7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4"/>
  <sheetViews>
    <sheetView showGridLines="0" tabSelected="1" workbookViewId="0">
      <selection activeCell="D2" sqref="D2"/>
    </sheetView>
  </sheetViews>
  <sheetFormatPr defaultRowHeight="15"/>
  <cols>
    <col min="1" max="1" width="6.5703125" style="11" customWidth="1"/>
    <col min="2" max="2" width="30.42578125" style="11" customWidth="1"/>
    <col min="3" max="3" width="33.28515625" style="11" customWidth="1"/>
    <col min="4" max="4" width="21" style="11" customWidth="1"/>
    <col min="5" max="5" width="27.28515625" style="11" customWidth="1"/>
    <col min="6" max="16384" width="9.140625" style="11"/>
  </cols>
  <sheetData>
    <row r="1" spans="2:14">
      <c r="B1" s="6" t="s">
        <v>0</v>
      </c>
      <c r="C1" s="7"/>
      <c r="D1" s="7"/>
      <c r="E1" s="9"/>
      <c r="G1" s="10"/>
      <c r="H1" s="10"/>
      <c r="I1" s="10"/>
      <c r="J1" s="10"/>
      <c r="K1" s="10"/>
      <c r="L1" s="10"/>
      <c r="M1" s="10"/>
      <c r="N1" s="10"/>
    </row>
    <row r="2" spans="2:14">
      <c r="B2" s="12" t="s">
        <v>42</v>
      </c>
      <c r="C2" s="13"/>
      <c r="D2" s="51" t="s">
        <v>136</v>
      </c>
      <c r="E2" s="15"/>
      <c r="G2" s="10"/>
      <c r="H2" s="10"/>
      <c r="I2" s="10"/>
      <c r="J2" s="10"/>
      <c r="K2" s="10"/>
      <c r="L2" s="10"/>
      <c r="M2" s="10"/>
      <c r="N2" s="10"/>
    </row>
    <row r="3" spans="2:14">
      <c r="B3" s="12" t="s">
        <v>1</v>
      </c>
      <c r="C3" s="16" t="s">
        <v>2</v>
      </c>
      <c r="D3" s="17"/>
      <c r="E3" s="18"/>
    </row>
    <row r="4" spans="2:14">
      <c r="B4" s="19" t="s">
        <v>3</v>
      </c>
      <c r="C4" s="20"/>
      <c r="D4" s="50">
        <v>44196</v>
      </c>
      <c r="E4" s="23"/>
    </row>
    <row r="5" spans="2:14">
      <c r="B5" s="119" t="s">
        <v>132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2:14">
      <c r="B6" s="91" t="s">
        <v>102</v>
      </c>
      <c r="C6" s="92"/>
      <c r="D6" s="92"/>
    </row>
    <row r="7" spans="2:14">
      <c r="B7" s="100" t="s">
        <v>103</v>
      </c>
      <c r="C7" s="100" t="s">
        <v>104</v>
      </c>
      <c r="D7" s="101" t="s">
        <v>105</v>
      </c>
    </row>
    <row r="8" spans="2:14" ht="18.75" customHeight="1">
      <c r="B8" s="94" t="s">
        <v>95</v>
      </c>
      <c r="C8" s="102" t="s">
        <v>127</v>
      </c>
      <c r="D8" s="105">
        <v>0</v>
      </c>
    </row>
    <row r="9" spans="2:14" ht="18" customHeight="1">
      <c r="B9" s="94" t="s">
        <v>95</v>
      </c>
      <c r="C9" s="102" t="s">
        <v>128</v>
      </c>
      <c r="D9" s="105">
        <v>0</v>
      </c>
    </row>
    <row r="10" spans="2:14" ht="16.5" customHeight="1">
      <c r="B10" s="94" t="s">
        <v>129</v>
      </c>
      <c r="C10" s="102" t="s">
        <v>130</v>
      </c>
      <c r="D10" s="105">
        <v>0</v>
      </c>
    </row>
    <row r="11" spans="2:14" ht="15.75" customHeight="1">
      <c r="B11" s="94" t="s">
        <v>98</v>
      </c>
      <c r="C11" s="102" t="s">
        <v>130</v>
      </c>
      <c r="D11" s="106">
        <v>0</v>
      </c>
    </row>
    <row r="12" spans="2:14">
      <c r="B12" s="96" t="s">
        <v>99</v>
      </c>
      <c r="C12" s="97"/>
      <c r="D12" s="103">
        <f>SUM(D8:D11)</f>
        <v>0</v>
      </c>
    </row>
    <row r="14" spans="2:14">
      <c r="C14" s="104"/>
      <c r="D14" s="104"/>
      <c r="E14" s="104"/>
    </row>
  </sheetData>
  <sheetProtection password="E569" sheet="1" objects="1" scenarios="1"/>
  <mergeCells count="1"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workbookViewId="0">
      <selection activeCell="D2" sqref="D2"/>
    </sheetView>
  </sheetViews>
  <sheetFormatPr defaultRowHeight="15"/>
  <cols>
    <col min="1" max="1" width="5.42578125" style="11" customWidth="1"/>
    <col min="2" max="2" width="32.42578125" style="11" customWidth="1"/>
    <col min="3" max="3" width="32.7109375" style="11" bestFit="1" customWidth="1"/>
    <col min="4" max="4" width="13.85546875" style="11" customWidth="1"/>
    <col min="5" max="5" width="14.5703125" style="11" customWidth="1"/>
    <col min="6" max="6" width="12.5703125" style="11" customWidth="1"/>
    <col min="7" max="7" width="12" style="11" customWidth="1"/>
    <col min="8" max="8" width="14.85546875" style="11" customWidth="1"/>
    <col min="9" max="9" width="15" style="11" customWidth="1"/>
    <col min="10" max="10" width="11.140625" style="11" customWidth="1"/>
    <col min="11" max="16384" width="9.140625" style="11"/>
  </cols>
  <sheetData>
    <row r="1" spans="1:13">
      <c r="B1" s="6" t="s">
        <v>0</v>
      </c>
      <c r="C1" s="7"/>
      <c r="D1" s="7"/>
      <c r="E1" s="8"/>
      <c r="F1" s="9"/>
      <c r="G1" s="10"/>
      <c r="H1" s="10"/>
      <c r="I1" s="10"/>
      <c r="J1" s="10"/>
      <c r="K1" s="10"/>
      <c r="L1" s="10"/>
      <c r="M1" s="10"/>
    </row>
    <row r="2" spans="1:13">
      <c r="B2" s="12" t="s">
        <v>42</v>
      </c>
      <c r="C2" s="13"/>
      <c r="D2" s="51" t="s">
        <v>136</v>
      </c>
      <c r="E2" s="13"/>
      <c r="F2" s="15"/>
      <c r="G2" s="10"/>
      <c r="H2" s="10"/>
      <c r="I2" s="10"/>
      <c r="J2" s="10"/>
      <c r="K2" s="10"/>
      <c r="L2" s="10"/>
      <c r="M2" s="10"/>
    </row>
    <row r="3" spans="1:13">
      <c r="B3" s="12" t="s">
        <v>1</v>
      </c>
      <c r="C3" s="16" t="s">
        <v>2</v>
      </c>
      <c r="D3" s="17"/>
      <c r="E3" s="14"/>
      <c r="F3" s="18"/>
    </row>
    <row r="4" spans="1:13">
      <c r="B4" s="19" t="s">
        <v>3</v>
      </c>
      <c r="C4" s="20"/>
      <c r="D4" s="50">
        <v>44196</v>
      </c>
      <c r="E4" s="22"/>
      <c r="F4" s="23"/>
    </row>
    <row r="5" spans="1:13">
      <c r="A5" s="119" t="s">
        <v>4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</row>
    <row r="6" spans="1:13">
      <c r="B6" s="24" t="s">
        <v>106</v>
      </c>
      <c r="C6" s="25"/>
      <c r="D6" s="25"/>
      <c r="E6" s="25"/>
      <c r="F6" s="25"/>
      <c r="G6" s="25"/>
      <c r="H6" s="25"/>
      <c r="I6" s="25"/>
      <c r="J6" s="25"/>
    </row>
    <row r="7" spans="1:13">
      <c r="B7" s="132" t="s">
        <v>107</v>
      </c>
      <c r="C7" s="132"/>
      <c r="D7" s="132" t="s">
        <v>108</v>
      </c>
      <c r="E7" s="132"/>
      <c r="F7" s="132"/>
      <c r="G7" s="132"/>
      <c r="H7" s="132"/>
      <c r="I7" s="132"/>
      <c r="J7" s="132"/>
    </row>
    <row r="8" spans="1:13">
      <c r="B8" s="132"/>
      <c r="C8" s="132"/>
      <c r="D8" s="132" t="s">
        <v>109</v>
      </c>
      <c r="E8" s="132" t="s">
        <v>110</v>
      </c>
      <c r="F8" s="132" t="s">
        <v>111</v>
      </c>
      <c r="G8" s="132" t="s">
        <v>112</v>
      </c>
      <c r="H8" s="132" t="s">
        <v>113</v>
      </c>
      <c r="I8" s="132"/>
      <c r="J8" s="132"/>
    </row>
    <row r="9" spans="1:13">
      <c r="B9" s="107" t="s">
        <v>114</v>
      </c>
      <c r="C9" s="107" t="s">
        <v>115</v>
      </c>
      <c r="D9" s="132"/>
      <c r="E9" s="132"/>
      <c r="F9" s="132"/>
      <c r="G9" s="132"/>
      <c r="H9" s="107" t="s">
        <v>116</v>
      </c>
      <c r="I9" s="107" t="s">
        <v>117</v>
      </c>
      <c r="J9" s="107" t="s">
        <v>66</v>
      </c>
    </row>
    <row r="10" spans="1:13">
      <c r="B10" s="108" t="s">
        <v>137</v>
      </c>
      <c r="C10" s="109" t="s">
        <v>138</v>
      </c>
      <c r="D10" s="110">
        <v>3415</v>
      </c>
      <c r="E10" s="111">
        <v>785</v>
      </c>
      <c r="F10" s="109">
        <v>6</v>
      </c>
      <c r="G10" s="109">
        <v>0</v>
      </c>
      <c r="H10" s="109">
        <v>5043</v>
      </c>
      <c r="I10" s="112">
        <v>8136</v>
      </c>
      <c r="J10" s="4">
        <f>SUM(H10:I10)</f>
        <v>13179</v>
      </c>
    </row>
    <row r="11" spans="1:13">
      <c r="B11" s="113"/>
      <c r="C11" s="114"/>
      <c r="D11" s="114"/>
      <c r="E11" s="115"/>
      <c r="F11" s="114"/>
      <c r="G11" s="114"/>
      <c r="H11" s="112"/>
      <c r="I11" s="112"/>
      <c r="J11" s="4">
        <f t="shared" ref="J11:J14" si="0">SUM(H11:I11)</f>
        <v>0</v>
      </c>
    </row>
    <row r="12" spans="1:13">
      <c r="B12" s="113"/>
      <c r="C12" s="114"/>
      <c r="D12" s="114"/>
      <c r="E12" s="114"/>
      <c r="F12" s="114"/>
      <c r="G12" s="114"/>
      <c r="H12" s="112"/>
      <c r="I12" s="112"/>
      <c r="J12" s="4">
        <f t="shared" si="0"/>
        <v>0</v>
      </c>
    </row>
    <row r="13" spans="1:13">
      <c r="B13" s="113"/>
      <c r="C13" s="114"/>
      <c r="D13" s="114"/>
      <c r="E13" s="114"/>
      <c r="F13" s="114"/>
      <c r="G13" s="114"/>
      <c r="H13" s="112"/>
      <c r="I13" s="112"/>
      <c r="J13" s="4">
        <f t="shared" si="0"/>
        <v>0</v>
      </c>
    </row>
    <row r="14" spans="1:13">
      <c r="B14" s="116"/>
      <c r="C14" s="114"/>
      <c r="D14" s="114"/>
      <c r="E14" s="114"/>
      <c r="F14" s="114"/>
      <c r="G14" s="114"/>
      <c r="H14" s="112"/>
      <c r="I14" s="112"/>
      <c r="J14" s="4">
        <f t="shared" si="0"/>
        <v>0</v>
      </c>
    </row>
    <row r="15" spans="1:13">
      <c r="B15" s="132" t="s">
        <v>66</v>
      </c>
      <c r="C15" s="132"/>
      <c r="D15" s="5">
        <f t="shared" ref="D15:G15" si="1">SUM(D10:D14)</f>
        <v>3415</v>
      </c>
      <c r="E15" s="5">
        <f t="shared" si="1"/>
        <v>785</v>
      </c>
      <c r="F15" s="5">
        <f t="shared" si="1"/>
        <v>6</v>
      </c>
      <c r="G15" s="5">
        <f t="shared" si="1"/>
        <v>0</v>
      </c>
      <c r="H15" s="5">
        <f>SUM(H10:H14)</f>
        <v>5043</v>
      </c>
      <c r="I15" s="5">
        <f>SUM(I10:I14)</f>
        <v>8136</v>
      </c>
      <c r="J15" s="5">
        <f>SUM(J10:J14)</f>
        <v>13179</v>
      </c>
    </row>
    <row r="16" spans="1:13">
      <c r="B16" s="133" t="s">
        <v>131</v>
      </c>
      <c r="C16" s="133"/>
      <c r="D16" s="133"/>
      <c r="E16" s="133"/>
      <c r="F16" s="133"/>
      <c r="G16" s="133"/>
      <c r="H16" s="133"/>
      <c r="I16" s="133"/>
      <c r="J16" s="133"/>
    </row>
    <row r="17" spans="2:10" ht="24">
      <c r="B17" s="132" t="s">
        <v>118</v>
      </c>
      <c r="C17" s="132"/>
      <c r="D17" s="107" t="s">
        <v>135</v>
      </c>
      <c r="E17" s="132" t="s">
        <v>119</v>
      </c>
      <c r="F17" s="132"/>
      <c r="G17" s="132"/>
      <c r="H17" s="132"/>
      <c r="I17" s="132"/>
      <c r="J17" s="132"/>
    </row>
    <row r="18" spans="2:10" ht="15" customHeight="1">
      <c r="B18" s="134" t="s">
        <v>120</v>
      </c>
      <c r="C18" s="134"/>
      <c r="D18" s="117">
        <v>910.08</v>
      </c>
      <c r="E18" s="136" t="s">
        <v>139</v>
      </c>
      <c r="F18" s="136"/>
      <c r="G18" s="136"/>
      <c r="H18" s="136"/>
      <c r="I18" s="136"/>
      <c r="J18" s="136"/>
    </row>
    <row r="19" spans="2:10" ht="15" customHeight="1">
      <c r="B19" s="134" t="s">
        <v>121</v>
      </c>
      <c r="C19" s="134"/>
      <c r="D19" s="117">
        <v>719.62</v>
      </c>
      <c r="E19" s="136" t="s">
        <v>139</v>
      </c>
      <c r="F19" s="136"/>
      <c r="G19" s="136"/>
      <c r="H19" s="136"/>
      <c r="I19" s="136"/>
      <c r="J19" s="136"/>
    </row>
    <row r="20" spans="2:10">
      <c r="B20" s="134" t="s">
        <v>122</v>
      </c>
      <c r="C20" s="134"/>
      <c r="D20" s="117">
        <v>251.71</v>
      </c>
      <c r="E20" s="137" t="s">
        <v>140</v>
      </c>
      <c r="F20" s="137"/>
      <c r="G20" s="137"/>
      <c r="H20" s="137"/>
      <c r="I20" s="137"/>
      <c r="J20" s="137"/>
    </row>
    <row r="21" spans="2:10">
      <c r="B21" s="134" t="s">
        <v>123</v>
      </c>
      <c r="C21" s="134"/>
      <c r="D21" s="117"/>
      <c r="E21" s="135"/>
      <c r="F21" s="135"/>
      <c r="G21" s="135"/>
      <c r="H21" s="135"/>
      <c r="I21" s="135"/>
      <c r="J21" s="135"/>
    </row>
    <row r="22" spans="2:10">
      <c r="B22" s="134" t="s">
        <v>124</v>
      </c>
      <c r="C22" s="134"/>
      <c r="D22" s="117">
        <v>215</v>
      </c>
      <c r="E22" s="136" t="s">
        <v>141</v>
      </c>
      <c r="F22" s="136"/>
      <c r="G22" s="136"/>
      <c r="H22" s="136"/>
      <c r="I22" s="136"/>
      <c r="J22" s="136"/>
    </row>
    <row r="23" spans="2:10">
      <c r="B23" s="25"/>
      <c r="C23" s="25"/>
      <c r="D23" s="25"/>
      <c r="E23" s="25"/>
      <c r="F23" s="25"/>
      <c r="G23" s="25"/>
      <c r="H23" s="25"/>
      <c r="I23" s="25"/>
      <c r="J23" s="25"/>
    </row>
    <row r="24" spans="2:10">
      <c r="B24" s="25" t="s">
        <v>125</v>
      </c>
      <c r="C24" s="25"/>
      <c r="D24" s="25"/>
      <c r="E24" s="25"/>
      <c r="F24" s="25"/>
      <c r="G24" s="25"/>
      <c r="H24" s="25"/>
      <c r="I24" s="25"/>
      <c r="J24" s="25"/>
    </row>
  </sheetData>
  <sheetProtection password="E569" sheet="1" objects="1" scenarios="1"/>
  <protectedRanges>
    <protectedRange sqref="C10 B10:B14 C11:D14 E10:I14" name="Dados dos TRTs_3"/>
    <protectedRange sqref="D18:J22" name="Dados dos TRTs_2"/>
  </protectedRanges>
  <mergeCells count="22">
    <mergeCell ref="B21:C21"/>
    <mergeCell ref="E21:J21"/>
    <mergeCell ref="B22:C22"/>
    <mergeCell ref="B18:C18"/>
    <mergeCell ref="E18:J18"/>
    <mergeCell ref="B19:C19"/>
    <mergeCell ref="E19:J19"/>
    <mergeCell ref="B20:C20"/>
    <mergeCell ref="E20:J20"/>
    <mergeCell ref="E22:J22"/>
    <mergeCell ref="B15:C15"/>
    <mergeCell ref="B16:J16"/>
    <mergeCell ref="B17:C17"/>
    <mergeCell ref="E17:J17"/>
    <mergeCell ref="A5:M5"/>
    <mergeCell ref="B7:C8"/>
    <mergeCell ref="D7:J7"/>
    <mergeCell ref="D8:D9"/>
    <mergeCell ref="E8:E9"/>
    <mergeCell ref="F8:F9"/>
    <mergeCell ref="G8:G9"/>
    <mergeCell ref="H8:J8"/>
  </mergeCells>
  <dataValidations count="1">
    <dataValidation operator="greaterThanOrEqual" allowBlank="1" showInputMessage="1" showErrorMessage="1" sqref="B10:I14"/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Anexo IV a</vt:lpstr>
      <vt:lpstr>Anexo IV b</vt:lpstr>
      <vt:lpstr>Anexo IV c</vt:lpstr>
      <vt:lpstr>Anexo IV d</vt:lpstr>
      <vt:lpstr>Anexo IV e</vt:lpstr>
      <vt:lpstr>Anexo IV f</vt:lpstr>
      <vt:lpstr>Anexo IV g</vt:lpstr>
      <vt:lpstr>Anexo IV 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2021-01-12T17:58:59Z</dcterms:modified>
</cp:coreProperties>
</file>