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AA\'NOVO APOIO\02 - TRANSPARÊNCIA\Res. CNJ 102-2009\ANEXO IV\2018\31-12-2018\PLANILHAS CONSOLIDADAS PARA ENVIO CSJT\XLS\"/>
    </mc:Choice>
  </mc:AlternateContent>
  <bookViews>
    <workbookView xWindow="0" yWindow="0" windowWidth="38400" windowHeight="12825" tabRatio="911"/>
  </bookViews>
  <sheets>
    <sheet name="ANEXO IV-c" sheetId="9" r:id="rId1"/>
  </sheets>
  <calcPr calcId="152511" iterateDelta="1E-4"/>
</workbook>
</file>

<file path=xl/calcChain.xml><?xml version="1.0" encoding="utf-8"?>
<calcChain xmlns="http://schemas.openxmlformats.org/spreadsheetml/2006/main">
  <c r="C23" i="9" l="1"/>
  <c r="C22" i="9"/>
  <c r="C21" i="9"/>
  <c r="C20" i="9"/>
  <c r="C19" i="9"/>
  <c r="K24" i="9" l="1"/>
  <c r="I24" i="9"/>
  <c r="H24" i="9"/>
  <c r="G24" i="9"/>
  <c r="F24" i="9"/>
  <c r="E24" i="9"/>
  <c r="D24" i="9"/>
  <c r="C24" i="9"/>
  <c r="K16" i="9"/>
  <c r="K25" i="9" s="1"/>
  <c r="J16" i="9"/>
  <c r="J25" i="9" s="1"/>
  <c r="I16" i="9"/>
  <c r="H16" i="9"/>
  <c r="H25" i="9" s="1"/>
  <c r="G16" i="9"/>
  <c r="F16" i="9"/>
  <c r="F25" i="9" s="1"/>
  <c r="E16" i="9"/>
  <c r="D16" i="9"/>
  <c r="D25" i="9" s="1"/>
  <c r="C16" i="9"/>
  <c r="L23" i="9"/>
  <c r="L15" i="9"/>
  <c r="L22" i="9"/>
  <c r="L21" i="9"/>
  <c r="L20" i="9"/>
  <c r="L19" i="9"/>
  <c r="L18" i="9"/>
  <c r="L14" i="9"/>
  <c r="L13" i="9"/>
  <c r="L12" i="9"/>
  <c r="I25" i="9" l="1"/>
  <c r="E25" i="9"/>
  <c r="L16" i="9"/>
  <c r="L24" i="9"/>
  <c r="C25" i="9"/>
  <c r="G25" i="9"/>
  <c r="L25" i="9" l="1"/>
</calcChain>
</file>

<file path=xl/sharedStrings.xml><?xml version="1.0" encoding="utf-8"?>
<sst xmlns="http://schemas.openxmlformats.org/spreadsheetml/2006/main" count="38" uniqueCount="35">
  <si>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</si>
  <si>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</si>
  <si>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</si>
  <si>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</si>
  <si>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</si>
  <si>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</si>
  <si>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</si>
  <si>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</si>
  <si>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</si>
  <si>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</si>
  <si>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</si>
  <si>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</si>
  <si>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</si>
  <si>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</si>
  <si>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</si>
  <si>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</si>
  <si>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</si>
  <si>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</si>
  <si>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</si>
  <si>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</si>
  <si>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</si>
  <si>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</si>
  <si>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</si>
  <si>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</si>
  <si>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</si>
  <si>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</si>
  <si>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</si>
  <si>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</si>
  <si>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</si>
  <si>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</si>
  <si>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</si>
  <si>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</si>
  <si>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</si>
  <si>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TRIBUNAL REGIONAL DO TRABALHO DA 4ª REGIÃO</t>
  </si>
  <si>
    <t>SECRETARIA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</si>
</sst>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7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7" borderId="17" xfId="0" applyNumberFormat="1" applyFont="1" applyFill="1" applyBorder="1" applyAlignment="1">
      <alignment horizontal="right"/>
    </xf>
    <xf numFmtId="3" fontId="58" fillId="27" borderId="17" xfId="0" applyNumberFormat="1" applyFont="1" applyFill="1" applyBorder="1" applyAlignment="1">
      <alignment horizontal="right"/>
    </xf>
    <xf numFmtId="14" fontId="59" fillId="26" borderId="0" xfId="0" applyNumberFormat="1" applyFont="1" applyFill="1" applyAlignment="1">
      <alignment horizontal="left"/>
    </xf>
    <xf numFmtId="3" fontId="57" fillId="0" borderId="17" xfId="0" applyNumberFormat="1" applyFont="1" applyBorder="1" applyAlignment="1" applyProtection="1">
      <alignment horizontal="right"/>
    </xf>
    <xf numFmtId="0" fontId="59" fillId="26" borderId="0" xfId="0" applyFont="1" applyFill="1" applyAlignment="1" applyProtection="1">
      <alignment horizontal="lef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workbookViewId="0">
      <selection activeCell="I32" sqref="I3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29</v>
      </c>
      <c r="C2" s="17" t="s">
        <v>33</v>
      </c>
      <c r="D2" s="17"/>
      <c r="E2" s="17"/>
      <c r="F2" s="17"/>
      <c r="G2" s="17"/>
      <c r="H2" s="4"/>
      <c r="I2" s="4"/>
      <c r="J2" s="4"/>
      <c r="K2" s="4"/>
      <c r="L2" s="4"/>
    </row>
    <row r="3" spans="2:13">
      <c r="B3" s="3" t="s">
        <v>28</v>
      </c>
      <c r="C3" s="17" t="s">
        <v>34</v>
      </c>
      <c r="D3" s="17"/>
      <c r="E3" s="17"/>
      <c r="F3" s="17"/>
      <c r="G3" s="17"/>
      <c r="H3" s="4"/>
      <c r="I3" s="4"/>
      <c r="J3" s="4"/>
      <c r="K3" s="4"/>
      <c r="L3" s="4"/>
    </row>
    <row r="4" spans="2:13">
      <c r="B4" s="4" t="s">
        <v>30</v>
      </c>
      <c r="C4" s="4"/>
      <c r="D4" s="15">
        <v>43465</v>
      </c>
      <c r="E4" s="4"/>
      <c r="F4" s="4"/>
      <c r="G4" s="4"/>
      <c r="H4" s="4"/>
      <c r="I4" s="4"/>
      <c r="J4" s="4"/>
      <c r="K4" s="4"/>
      <c r="L4" s="4"/>
    </row>
    <row r="5" spans="2:13">
      <c r="B5" s="18" t="s">
        <v>26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23" t="s">
        <v>32</v>
      </c>
      <c r="C8" s="23" t="s">
        <v>11</v>
      </c>
      <c r="D8" s="23"/>
      <c r="E8" s="23"/>
      <c r="F8" s="23"/>
      <c r="G8" s="23"/>
      <c r="H8" s="23"/>
      <c r="I8" s="23"/>
      <c r="J8" s="23" t="s">
        <v>12</v>
      </c>
      <c r="K8" s="23" t="s">
        <v>13</v>
      </c>
      <c r="L8" s="23" t="s">
        <v>0</v>
      </c>
      <c r="M8" s="1"/>
    </row>
    <row r="9" spans="2:13">
      <c r="B9" s="23"/>
      <c r="C9" s="23" t="s">
        <v>14</v>
      </c>
      <c r="D9" s="23"/>
      <c r="E9" s="23"/>
      <c r="F9" s="23"/>
      <c r="G9" s="23" t="s">
        <v>15</v>
      </c>
      <c r="H9" s="23"/>
      <c r="I9" s="23"/>
      <c r="J9" s="23"/>
      <c r="K9" s="23"/>
      <c r="L9" s="23"/>
      <c r="M9" s="1"/>
    </row>
    <row r="10" spans="2:13" ht="63" customHeight="1">
      <c r="B10" s="23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23"/>
      <c r="K10" s="23"/>
      <c r="L10" s="23"/>
      <c r="M10" s="1"/>
    </row>
    <row r="11" spans="2:13" ht="20.25" customHeight="1">
      <c r="B11" s="19" t="s">
        <v>21</v>
      </c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1"/>
    </row>
    <row r="12" spans="2:13">
      <c r="B12" s="7" t="s">
        <v>1</v>
      </c>
      <c r="C12" s="16">
        <v>3</v>
      </c>
      <c r="D12" s="16">
        <v>0</v>
      </c>
      <c r="E12" s="8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3">
        <f>C12+D12+E12+F12+G12+H12+I12+J12+K12</f>
        <v>3</v>
      </c>
      <c r="M12" s="1"/>
    </row>
    <row r="13" spans="2:13">
      <c r="B13" s="7" t="s">
        <v>2</v>
      </c>
      <c r="C13" s="16">
        <v>208</v>
      </c>
      <c r="D13" s="16">
        <v>1</v>
      </c>
      <c r="E13" s="8">
        <v>0</v>
      </c>
      <c r="F13" s="16">
        <v>0</v>
      </c>
      <c r="G13" s="16">
        <v>0</v>
      </c>
      <c r="H13" s="16">
        <v>0</v>
      </c>
      <c r="I13" s="16">
        <v>0</v>
      </c>
      <c r="J13" s="16">
        <v>3</v>
      </c>
      <c r="K13" s="16">
        <v>0</v>
      </c>
      <c r="L13" s="13">
        <f>C13+D13+E13+F13+G13+H13+I13+J13+K13</f>
        <v>212</v>
      </c>
      <c r="M13" s="1"/>
    </row>
    <row r="14" spans="2:13">
      <c r="B14" s="7" t="s">
        <v>3</v>
      </c>
      <c r="C14" s="16">
        <v>78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3</v>
      </c>
      <c r="K14" s="16">
        <v>0</v>
      </c>
      <c r="L14" s="13">
        <f>C14+D14+E14+F14+G14+H14+I14+J14+K14</f>
        <v>81</v>
      </c>
      <c r="M14" s="1"/>
    </row>
    <row r="15" spans="2:13">
      <c r="B15" s="7" t="s">
        <v>25</v>
      </c>
      <c r="C15" s="16">
        <v>23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3">
        <f>C15+D15+E15+F15+G15+H15+I15+J15+K15</f>
        <v>23</v>
      </c>
      <c r="M15" s="1"/>
    </row>
    <row r="16" spans="2:13">
      <c r="B16" s="7" t="s">
        <v>23</v>
      </c>
      <c r="C16" s="13">
        <f>SUM(C12:C15)</f>
        <v>312</v>
      </c>
      <c r="D16" s="13">
        <f t="shared" ref="D16:L16" si="0">SUM(D12:D15)</f>
        <v>1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6</v>
      </c>
      <c r="K16" s="13">
        <f t="shared" si="0"/>
        <v>0</v>
      </c>
      <c r="L16" s="13">
        <f t="shared" si="0"/>
        <v>319</v>
      </c>
      <c r="M16" s="1"/>
    </row>
    <row r="17" spans="2:13">
      <c r="B17" s="22" t="s">
        <v>22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1"/>
    </row>
    <row r="18" spans="2:13">
      <c r="B18" s="7" t="s">
        <v>4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0"/>
      <c r="K18" s="16">
        <v>0</v>
      </c>
      <c r="L18" s="13">
        <f t="shared" ref="L18:L24" si="1">C18+D18+E18+F18+G18+H18+I18+K18</f>
        <v>0</v>
      </c>
      <c r="M18" s="1"/>
    </row>
    <row r="19" spans="2:13">
      <c r="B19" s="7" t="s">
        <v>5</v>
      </c>
      <c r="C19" s="16">
        <f>19+327+113+129+10+33+16+2</f>
        <v>649</v>
      </c>
      <c r="D19" s="16">
        <v>14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0"/>
      <c r="K19" s="16">
        <v>3</v>
      </c>
      <c r="L19" s="13">
        <f t="shared" si="1"/>
        <v>666</v>
      </c>
      <c r="M19" s="1"/>
    </row>
    <row r="20" spans="2:13">
      <c r="B20" s="7" t="s">
        <v>6</v>
      </c>
      <c r="C20" s="16">
        <f>27+174+131+59+9+37</f>
        <v>437</v>
      </c>
      <c r="D20" s="16">
        <v>5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0"/>
      <c r="K20" s="16">
        <v>3</v>
      </c>
      <c r="L20" s="13">
        <f t="shared" si="1"/>
        <v>445</v>
      </c>
      <c r="M20" s="1"/>
    </row>
    <row r="21" spans="2:13">
      <c r="B21" s="7" t="s">
        <v>7</v>
      </c>
      <c r="C21" s="16">
        <f>177+6</f>
        <v>183</v>
      </c>
      <c r="D21" s="16">
        <v>10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0"/>
      <c r="K21" s="16">
        <v>4</v>
      </c>
      <c r="L21" s="13">
        <f t="shared" si="1"/>
        <v>197</v>
      </c>
      <c r="M21" s="1"/>
    </row>
    <row r="22" spans="2:13">
      <c r="B22" s="7" t="s">
        <v>8</v>
      </c>
      <c r="C22" s="16">
        <f>291+20</f>
        <v>311</v>
      </c>
      <c r="D22" s="16">
        <v>4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0"/>
      <c r="K22" s="16">
        <v>3</v>
      </c>
      <c r="L22" s="13">
        <f t="shared" si="1"/>
        <v>318</v>
      </c>
      <c r="M22" s="1"/>
    </row>
    <row r="23" spans="2:13">
      <c r="B23" s="7" t="s">
        <v>9</v>
      </c>
      <c r="C23" s="16">
        <f>33+9</f>
        <v>42</v>
      </c>
      <c r="D23" s="16">
        <v>1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0"/>
      <c r="K23" s="16">
        <v>0</v>
      </c>
      <c r="L23" s="13">
        <f t="shared" si="1"/>
        <v>43</v>
      </c>
      <c r="M23" s="1"/>
    </row>
    <row r="24" spans="2:13">
      <c r="B24" s="9" t="s">
        <v>24</v>
      </c>
      <c r="C24" s="14">
        <f>SUM(C18:C23)</f>
        <v>1622</v>
      </c>
      <c r="D24" s="14">
        <f t="shared" ref="D24:I24" si="2">SUM(D18:D23)</f>
        <v>34</v>
      </c>
      <c r="E24" s="14">
        <f t="shared" si="2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/>
      <c r="K24" s="14">
        <f>SUM(K18:K23)</f>
        <v>13</v>
      </c>
      <c r="L24" s="14">
        <f t="shared" si="1"/>
        <v>1669</v>
      </c>
      <c r="M24" s="1"/>
    </row>
    <row r="25" spans="2:13">
      <c r="B25" s="11" t="s">
        <v>0</v>
      </c>
      <c r="C25" s="12">
        <f>C16+C24</f>
        <v>1934</v>
      </c>
      <c r="D25" s="12">
        <f t="shared" ref="D25:L25" si="3">D16+D24</f>
        <v>35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 t="shared" si="3"/>
        <v>6</v>
      </c>
      <c r="K25" s="12">
        <f t="shared" si="3"/>
        <v>13</v>
      </c>
      <c r="L25" s="12">
        <f t="shared" si="3"/>
        <v>1988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sheetProtection password="E769" sheet="1" objects="1" scenarios="1"/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dataValidations count="1">
    <dataValidation type="whole" operator="greaterThanOrEqual" allowBlank="1" showInputMessage="1" showErrorMessage="1" sqref="B12:L23">
      <formula1>0</formula1>
    </dataValidation>
  </dataValidations>
  <pageMargins left="0.78740157499999996" right="0.78740157499999996" top="0.984251969" bottom="0.984251969" header="0.49212598499999999" footer="0.49212598499999999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Tania de Almeida Alves</cp:lastModifiedBy>
  <cp:lastPrinted>2015-07-20T17:03:11Z</cp:lastPrinted>
  <dcterms:created xsi:type="dcterms:W3CDTF">2010-01-11T15:46:31Z</dcterms:created>
  <dcterms:modified xsi:type="dcterms:W3CDTF">2019-01-15T10:23:37Z</dcterms:modified>
</cp:coreProperties>
</file>